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440" windowHeight="8190" activeTab="3"/>
  </bookViews>
  <sheets>
    <sheet name="LIEU" sheetId="1" r:id="rId1"/>
    <sheet name="ThuNGa" sheetId="4" r:id="rId2"/>
    <sheet name="HuyenNga" sheetId="5" r:id="rId3"/>
    <sheet name="ThaiHung" sheetId="6" r:id="rId4"/>
    <sheet name="Sheet4" sheetId="7" r:id="rId5"/>
  </sheets>
  <definedNames>
    <definedName name="loai_3_name_name" localSheetId="3">ThaiHung!#REF!</definedName>
    <definedName name="loai_4_name" localSheetId="3">ThaiHung!#REF!</definedName>
    <definedName name="loai_4_name_name" localSheetId="3">ThaiHung!#REF!</definedName>
    <definedName name="_xlnm.Print_Titles" localSheetId="0">LIEU!$15:$16</definedName>
  </definedNames>
  <calcPr calcId="144525"/>
</workbook>
</file>

<file path=xl/calcChain.xml><?xml version="1.0" encoding="utf-8"?>
<calcChain xmlns="http://schemas.openxmlformats.org/spreadsheetml/2006/main">
  <c r="H73" i="6" l="1"/>
  <c r="H61" i="6"/>
  <c r="H53" i="6"/>
  <c r="H47" i="6"/>
  <c r="H44" i="6"/>
  <c r="H39" i="6"/>
  <c r="H29" i="6"/>
  <c r="H25" i="6"/>
  <c r="G25" i="6"/>
  <c r="F25" i="6"/>
  <c r="G73" i="6"/>
  <c r="G70" i="6"/>
  <c r="H70" i="6" s="1"/>
  <c r="G65" i="6"/>
  <c r="G64" i="6" s="1"/>
  <c r="H64" i="6" s="1"/>
  <c r="G61" i="6"/>
  <c r="G58" i="6"/>
  <c r="H58" i="6" s="1"/>
  <c r="G53" i="6"/>
  <c r="G50" i="6"/>
  <c r="H50" i="6" s="1"/>
  <c r="G47" i="6"/>
  <c r="G44" i="6"/>
  <c r="G39" i="6"/>
  <c r="G32" i="6"/>
  <c r="H32" i="6" s="1"/>
  <c r="G29" i="6"/>
  <c r="G24" i="6"/>
  <c r="G21" i="6"/>
  <c r="H21" i="6" s="1"/>
  <c r="G14" i="6"/>
  <c r="H14" i="6" s="1"/>
  <c r="H65" i="6" l="1"/>
  <c r="G13" i="6"/>
  <c r="H13" i="6" s="1"/>
  <c r="G28" i="6"/>
  <c r="H28" i="6" s="1"/>
  <c r="G77" i="5"/>
  <c r="H77" i="5" s="1"/>
  <c r="G74" i="5"/>
  <c r="H74" i="5" s="1"/>
  <c r="G69" i="5"/>
  <c r="H69" i="5" s="1"/>
  <c r="G68" i="5"/>
  <c r="H68" i="5" s="1"/>
  <c r="G65" i="5"/>
  <c r="H65" i="5" s="1"/>
  <c r="G62" i="5"/>
  <c r="H62" i="5" s="1"/>
  <c r="G57" i="5"/>
  <c r="H57" i="5" s="1"/>
  <c r="G54" i="5"/>
  <c r="H54" i="5" s="1"/>
  <c r="G51" i="5"/>
  <c r="H51" i="5" s="1"/>
  <c r="G48" i="5"/>
  <c r="H48" i="5" s="1"/>
  <c r="G43" i="5"/>
  <c r="H43" i="5" s="1"/>
  <c r="G36" i="5"/>
  <c r="H36" i="5" s="1"/>
  <c r="G33" i="5"/>
  <c r="H33" i="5" s="1"/>
  <c r="G29" i="5"/>
  <c r="H29" i="5" s="1"/>
  <c r="G26" i="5"/>
  <c r="H26" i="5" s="1"/>
  <c r="G19" i="5"/>
  <c r="H19" i="5" s="1"/>
  <c r="H17" i="1"/>
  <c r="G79" i="1"/>
  <c r="G80" i="1" s="1"/>
  <c r="H76" i="1"/>
  <c r="G76" i="1"/>
  <c r="H73" i="1"/>
  <c r="G73" i="1"/>
  <c r="G68" i="1"/>
  <c r="H68" i="1" s="1"/>
  <c r="G64" i="1"/>
  <c r="H64" i="1" s="1"/>
  <c r="G61" i="1"/>
  <c r="H61" i="1" s="1"/>
  <c r="G56" i="1"/>
  <c r="H56" i="1" s="1"/>
  <c r="H32" i="1"/>
  <c r="H42" i="1"/>
  <c r="H47" i="1"/>
  <c r="H50" i="1"/>
  <c r="H53" i="1"/>
  <c r="G53" i="1"/>
  <c r="G50" i="1"/>
  <c r="G47" i="1"/>
  <c r="G42" i="1"/>
  <c r="H35" i="1"/>
  <c r="G35" i="1"/>
  <c r="G32" i="1"/>
  <c r="H28" i="1"/>
  <c r="G28" i="1"/>
  <c r="H25" i="1"/>
  <c r="G25" i="1"/>
  <c r="G18" i="1"/>
  <c r="G76" i="6" l="1"/>
  <c r="G77" i="6" s="1"/>
  <c r="G32" i="5"/>
  <c r="H32" i="5" s="1"/>
  <c r="G18" i="5"/>
  <c r="H18" i="5" s="1"/>
  <c r="G67" i="1"/>
  <c r="H67" i="1" s="1"/>
  <c r="G31" i="1"/>
  <c r="H31" i="1" s="1"/>
  <c r="G17" i="1"/>
  <c r="H18" i="1"/>
  <c r="D73" i="1"/>
  <c r="D64" i="1"/>
  <c r="D53" i="1"/>
  <c r="D50" i="1"/>
  <c r="D47" i="1"/>
  <c r="D42" i="1"/>
  <c r="D32" i="1"/>
  <c r="C76" i="1"/>
  <c r="D76" i="1" s="1"/>
  <c r="C73" i="1"/>
  <c r="C68" i="1"/>
  <c r="D68" i="1" s="1"/>
  <c r="C64" i="1"/>
  <c r="C61" i="1"/>
  <c r="D61" i="1" s="1"/>
  <c r="C56" i="1"/>
  <c r="D56" i="1" s="1"/>
  <c r="C53" i="1"/>
  <c r="C50" i="1"/>
  <c r="C47" i="1"/>
  <c r="C42" i="1"/>
  <c r="C35" i="1"/>
  <c r="D35" i="1" s="1"/>
  <c r="C32" i="1"/>
  <c r="C28" i="1"/>
  <c r="D28" i="1" s="1"/>
  <c r="C25" i="1"/>
  <c r="D25" i="1" s="1"/>
  <c r="C18" i="1"/>
  <c r="D18" i="1" s="1"/>
  <c r="G80" i="5" l="1"/>
  <c r="G81" i="5" s="1"/>
  <c r="C67" i="1"/>
  <c r="D67" i="1" s="1"/>
  <c r="C31" i="1"/>
  <c r="D31" i="1" s="1"/>
  <c r="C17" i="1"/>
  <c r="D17" i="1" s="1"/>
  <c r="C79" i="1" l="1"/>
  <c r="C80" i="1" s="1"/>
</calcChain>
</file>

<file path=xl/sharedStrings.xml><?xml version="1.0" encoding="utf-8"?>
<sst xmlns="http://schemas.openxmlformats.org/spreadsheetml/2006/main" count="432" uniqueCount="210">
  <si>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</si>
  <si>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</si>
  <si>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</si>
  <si>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</si>
  <si>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</si>
  <si>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</si>
  <si>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</si>
  <si>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</si>
  <si>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</si>
  <si>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</si>
  <si>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</si>
  <si>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</si>
  <si>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</si>
  <si>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</si>
  <si>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</si>
  <si>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</si>
  <si>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</si>
  <si>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</si>
  <si>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</si>
  <si>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</si>
  <si>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</si>
  <si>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</si>
  <si>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</si>
  <si>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</si>
  <si>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</si>
  <si>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</si>
  <si>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</si>
  <si>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</si>
  <si>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</si>
  <si>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</si>
  <si>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</si>
  <si>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</si>
  <si>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</si>
  <si>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</si>
  <si>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</si>
  <si>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</si>
  <si>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</si>
  <si>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</si>
  <si>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</si>
  <si>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</si>
  <si>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</si>
  <si>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</si>
  <si>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</si>
  <si>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</si>
  <si>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</si>
  <si>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</si>
  <si>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</si>
  <si>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</si>
  <si>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</si>
  <si>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</si>
  <si>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</si>
  <si>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</si>
  <si>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</si>
  <si>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</si>
  <si>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</si>
  <si>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</si>
  <si>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</si>
  <si>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</si>
  <si>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</si>
  <si>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</si>
  <si>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</si>
  <si>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</si>
  <si>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</si>
  <si>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</si>
  <si>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</si>
  <si>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</si>
  <si>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</si>
  <si>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</si>
  <si>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</si>
  <si>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</si>
  <si>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</si>
  <si>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</si>
  <si>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</si>
  <si>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</si>
  <si>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</si>
  <si>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</si>
  <si>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</si>
  <si>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</si>
  <si>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</si>
  <si>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</si>
  <si>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</si>
  <si>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</si>
  <si>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</si>
  <si>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TRẦN KIM THU LIỄU</t>
  </si>
  <si>
    <t>Khoa học Cơ bản - Tổ Lý-Hóa</t>
  </si>
  <si>
    <t>Cao đẳng</t>
  </si>
  <si>
    <t>Trung cấp</t>
  </si>
  <si>
    <t>Lý thuyết</t>
  </si>
  <si>
    <t>Loại A</t>
  </si>
  <si>
    <t>Bằng tốt nghiệp đại học chuyên ngành
Bằng Thạc sĩ chuyên ngành</t>
  </si>
  <si>
    <t>Kết quả dự giờ loại Tốt
Biên soạn chương trình Đào tạo ngành Tiếng Anh</t>
  </si>
  <si>
    <t>Xây dựng chương trình đào tạo Tiếng Anh
Viết giáo trình Hóa học 1 Hóa học 2</t>
  </si>
  <si>
    <t>Cử nhân Ngữ văn Anh của Đại học Khoa học Xã hội và Nhân văn</t>
  </si>
  <si>
    <t>Chứng chỉ Ứng dụng công nghệ thông tin Cơ bản do Trường Đại học Công nghệ Thông tin- ĐHQG cấp</t>
  </si>
  <si>
    <t xml:space="preserve">Đang tham dự lớp Bồi dưỡng Nghiệp vụ Sư phạm dành cho giảng dạy Đại học, Cao đẳng
ngày 18/5/2019 thi </t>
  </si>
  <si>
    <t>Có xây dựng lịch giảng dạy</t>
  </si>
  <si>
    <t>Có giáo án Hóa học 2, Hóa học đại c ương 1 Hóa học đại cương 2</t>
  </si>
  <si>
    <t>Có xây dựng lịch giảng dạy
Dạy đúng kế hoạch</t>
  </si>
  <si>
    <t>Trưởng ban giám khảo Hội giảng cấp khoa</t>
  </si>
  <si>
    <t>Có  điểm môn Nghiên cứu khoa học trong bảng điểm Cao học</t>
  </si>
  <si>
    <t>Kết quả dự giờ loại Tốt
Biên soạn chương trình Đào tạo ngành Tiếng Anh khóa 2019</t>
  </si>
  <si>
    <t>Được phân công giảng dạy: Hóa học 2, Hóa học Đại cương 1, Hóa học Đại cương 2, Hóa học 3, Hóa học 4</t>
  </si>
  <si>
    <t>Tham gia Lớp Bồi dưỡng nghiệp vụ 
Giảng viên chính hạng II
Lớp Nghiệp vụ Sư phạm dành cho giảng viên dạy Đại học, Cao đẳng
Lớp dạy học tích hợp
Lớp Ứng dụng Công nghệ thông tin Cơ bản</t>
  </si>
  <si>
    <t>Xây dựng chương trình đào tạo Tiếng Anh
Viết giáo trình Hóa học 2</t>
  </si>
  <si>
    <t>Tham gia giảng dạy liên tục 33 năm</t>
  </si>
  <si>
    <t>Xây dựng Chương trình môn học Ngữ văn 1, Ngữ văn 2, Ngữ văn 3, Ngữ văn 4
Có xây dựng lịch giảng dạy</t>
  </si>
  <si>
    <t>Có giáo án Hóa học 2, Hóa học đại c ương 1, Hóa học đại cương 2 được tổ bộ môn thông qua</t>
  </si>
  <si>
    <t>Sử dụng hiệu quả các phương tiện thiết bị dạy học theo giáo án đã được duyệt</t>
  </si>
  <si>
    <t>có kế hoạch giảng dạy, giáo án của từng môn học được tổ bộ môn thông qua</t>
  </si>
  <si>
    <t>Thực hiện giảng dạy đúng, đủ theo lịch giảng dạy đã được duyệt</t>
  </si>
  <si>
    <t>Kế hoạch giảng dạy, giáo án, thể hiện rõ các phương pháp dạy học tích cực phát triển năng lực tự học của HSSV</t>
  </si>
  <si>
    <t>Làm chủ được lớp học
Sử dụng thành thạo các phương tiện hỗ trợ dạy học</t>
  </si>
  <si>
    <t>Biên soạn để thi theo đúng đề cương chi tiết môn học
Thực hiện đúng, đủ và kịp thời các công cụ phương pháp đánh giá đã đăng ký theo đúng hình thức đánh giá từ đầu năm học</t>
  </si>
  <si>
    <t>Thực hiện đúng, đủ và kịp thời các công cụ phương pháp đánh giá đã đăng ký theo đúng hình thức đánh giá từ đầu năm học</t>
  </si>
  <si>
    <t>Thực hiện đúng, đủ và đúng hạn các hồ sơ dạy học theo yêu cầu</t>
  </si>
  <si>
    <t>Có hồ sơ lưu của cá nhân tại khoa theo quy định</t>
  </si>
  <si>
    <t>Có biên bản phân công xây dựng chương trình đào tạo Tiếng Anh
Tham gia xây dựng chương trình chi tiết Học phần Ngữ văn 1, Ngữ văn 2, Ngữ văn 3, Ngữ văn 4</t>
  </si>
  <si>
    <t>Có quyết định xây dựng chương trình đào tạo Tiếng Anh
Xây dựng Chương trình đào tạo ngành Tiếng Anh
Biên soạn giáo trình Học phần Ngữ văn 1, Ngữ văn 2, Ngữ văn 3, Ngữ văn 4
Biên soạn chương trình học phần Ngữ văn  1, Ngữ văn 2, Ngữ văn 3, Ngữ văn 4</t>
  </si>
  <si>
    <t>Trong giáo án có phần mục tiêu giáo dục thái độ nghề nghiệp</t>
  </si>
  <si>
    <t>Thực hiện đúng kế hoạch giáo án</t>
  </si>
  <si>
    <t>Hỗ trợ các hoạt đồng của Đoàn
Tư vấn cho SVHS ngành Ngôn ngữ Anh</t>
  </si>
  <si>
    <t xml:space="preserve">Thực hiện việc quản lý HSSV và điểm danh trên phần mềm EMS đúng quy định về thời gian </t>
  </si>
  <si>
    <t xml:space="preserve">Sử dụng hiệu quả phần mềm EMS để thực hiện công tác giảng dạy và quản lý khoa
Sử dụng hiệu quả egov trong công việc </t>
  </si>
  <si>
    <t>Tham gia về nguồn với Đoàn vào ngày 31/3/2019</t>
  </si>
  <si>
    <t>Đóng góp xây dựng nhà tình bạn cho Hội 
Tham gia công tác viếng Nghĩa trang Liệt sĩ nhân ngày 27/7
Thăm nhà mẹ Việt Nam anh hùng</t>
  </si>
  <si>
    <t xml:space="preserve">Có quan hệ với Trung tâm mời giảng viên người nước ngoài tham gia giảng dạy tại trường tạo điều kiện cho HSSV có cơ hội giao tiếp </t>
  </si>
  <si>
    <t>Tham gia dự giờ định kỳ và đột xuất
Thực hiện đúng và đủ các hồ sơ yêu cầu về công tác dự giờ 
Tham gia hỗ trợ công tác hướng dẫn giáo sinh thực tập tại khoa</t>
  </si>
  <si>
    <t>Tham gia đầy đủ các buổi họp khoa, họp tổ bộ môn, học chính trị của trường
Tham gia Lớp Bồi dưỡng nghiệp vụ 
Giảng viên chính hạng II
Lớp Nghiệp vụ Sư phạm dành cho giảng viên dạy Đại học, Cao đẳng
Lớp dạy học tích hợp
Lớp Ứng dụng Công nghệ thông tin Cơ bản</t>
  </si>
  <si>
    <t>Tham gia hướng dẫn Giáo sinh thực tập</t>
  </si>
  <si>
    <t>Loại B</t>
  </si>
  <si>
    <t xml:space="preserve">                                                 Họ và tên giảng viên: NGUYỄN THỊ HUYỀN NGA</t>
  </si>
  <si>
    <t xml:space="preserve">                                                 Khoa, tổ bộ môn:   Lý- Hóa</t>
  </si>
  <si>
    <t xml:space="preserve">                                                Cấp trình độ giảng dạy: Trung cấp</t>
  </si>
  <si>
    <t xml:space="preserve">                                                Nhiệm vụ được phân công giảng dạy (Lý thuyết, thực hành, tích hợp): Lý thuyết</t>
  </si>
  <si>
    <r>
      <rPr>
        <b/>
        <i/>
        <sz val="12"/>
        <color theme="1"/>
        <rFont val="Times New Roman"/>
        <family val="1"/>
      </rPr>
      <t xml:space="preserve">Ghi chú: </t>
    </r>
    <r>
      <rPr>
        <sz val="12"/>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</si>
  <si>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Bằng TN Đại học Su phạm</t>
  </si>
  <si>
    <t>TOEFL 476</t>
  </si>
  <si>
    <t>Chứng chi tin học ứng dụng</t>
  </si>
  <si>
    <t>84,6%</t>
  </si>
  <si>
    <t>Kế hoạch giảng day</t>
  </si>
  <si>
    <t>giáo an hóa học 2</t>
  </si>
  <si>
    <t>Kết quả dự giờ loại Tốt</t>
  </si>
  <si>
    <t>Được phân công giảng dạy: Hóa học 2  Hóa học 1</t>
  </si>
  <si>
    <t>Tham gia xây dựng chương trình chi tiết Học phần Hóa học</t>
  </si>
  <si>
    <t>Thành viên ban giám khảo Hội giảng cấp khoa</t>
  </si>
  <si>
    <t>Tham gia đầy đủ các buổi họp khoa, họp tổ bộ môn, học chính trị của trường
Tham gia lớp Bồi dưỡng Nghiệp vụ Giảng viên chính hạng II
Lớp dạy học tích hợp
Lớp Ứng dụng Công nghệ thông tin Cơ bản</t>
  </si>
  <si>
    <t>Trong giáo án có phần mục tiêu giáo dục thái độ nghề nghiệp
có Kế hoạch Sinh hoạt chủ nhiệm</t>
  </si>
  <si>
    <t>Thực hiện đúng kế hoạch giáo án
Thực hiện tốt Công tác chủ nhiệm</t>
  </si>
  <si>
    <t>Hỗ trợ các hoạt đồng của Đoàn
Tư vấn cho SVHS lớp chủ nhiệm</t>
  </si>
  <si>
    <t xml:space="preserve">Thực hiện đúng chuẩn và đúng hạn về công tác đánh giá kết quả rèn luyện của HSSV
Thực hiện việc quản lý HSSV và điểm danh trên phần mềm EMS đúng quy định về thời gian </t>
  </si>
  <si>
    <t>Thực hiện tốt công tác chủ nhiệm</t>
  </si>
  <si>
    <t>Tham gia dự giờ định kỳ và đột xuất
Thực hiện đúng và đủ các hồ sơ yêu cầu về công tác dự giờ 
Tham gia hỗ trợ đồng nghiệp</t>
  </si>
  <si>
    <t>TRƯỜNG CAO ĐẲNG LÝ TỰ TRỌNG</t>
  </si>
  <si>
    <t>THÀNH PHỐ HỒ CHÍ MINH</t>
  </si>
  <si>
    <t>CỘNG HÒA XÃ HỘI CHỦ NGHĨA VIỆT NAM</t>
  </si>
  <si>
    <t>Độc lập - Tự do - Hạnh phúc </t>
  </si>
  <si>
    <t>PHIẾU ĐÁNH GIÁ, XẾP LOẠI CHUYÊN MÔN, NGHIỆP VỤ CỦA NHÀ GIÁO</t>
  </si>
  <si>
    <t>Năm học: 2018-2019</t>
  </si>
  <si>
    <r>
      <t>Họ và tên</t>
    </r>
    <r>
      <rPr>
        <sz val="12"/>
        <color rgb="FF000000"/>
        <rFont val="Times New Roman"/>
        <family val="1"/>
      </rPr>
      <t>:                              LÊ THÁI HÙNG</t>
    </r>
  </si>
  <si>
    <r>
      <t>Khoa, tổ bộ môn</t>
    </r>
    <r>
      <rPr>
        <sz val="12"/>
        <color rgb="FF000000"/>
        <rFont val="Times New Roman"/>
        <family val="1"/>
      </rPr>
      <t>:                Khoa học cơ bản – Tổ GDTC</t>
    </r>
  </si>
  <si>
    <t xml:space="preserve">Cấp trình độ giảng dạy           CAO ĐẲNG </t>
  </si>
  <si>
    <r>
      <t>Nhiệm vụ được phân công giảng dạy (Lý thuyết, thực hành, tích hợp</t>
    </r>
    <r>
      <rPr>
        <sz val="12"/>
        <color rgb="FF000000"/>
        <rFont val="Times New Roman"/>
        <family val="1"/>
      </rPr>
      <t xml:space="preserve">): </t>
    </r>
    <r>
      <rPr>
        <sz val="9"/>
        <color rgb="FF000000"/>
        <rFont val="Times New Roman"/>
        <family val="1"/>
      </rPr>
      <t>THỰC HÀNH</t>
    </r>
  </si>
  <si>
    <t>Điểm đánh giá đạt được</t>
  </si>
  <si>
    <r>
      <t>Tỷ lệ % của điểm đánh giá đạt được so với điểm đánh giá tối đa của mỗi tiêu chuẩn</t>
    </r>
    <r>
      <rPr>
        <i/>
        <sz val="12"/>
        <color rgb="FF000000"/>
        <rFont val="Times New Roman"/>
        <family val="1"/>
      </rPr>
      <t> (lấy đến 1 chữ số thập phân, không làm tròn)</t>
    </r>
  </si>
  <si>
    <t>Các minh chứng</t>
  </si>
  <si>
    <t>18 </t>
  </si>
  <si>
    <t> 90%</t>
  </si>
  <si>
    <t>12 </t>
  </si>
  <si>
    <t>2 </t>
  </si>
  <si>
    <t>Bằng Đại học – Thạc sĩ giáo dục học</t>
  </si>
  <si>
    <t> 4</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</si>
  <si>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t>
  </si>
  <si>
    <t xml:space="preserve">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</si>
  <si>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Chứng chỉ Anh văn B1</t>
  </si>
  <si>
    <t>Chứng chỉ Tin học ứng dụng CNTT cơ bản</t>
  </si>
  <si>
    <t> 50</t>
  </si>
  <si>
    <t> 96,1%</t>
  </si>
  <si>
    <t>Chứng chỉ nghiệp vụ sư phạm</t>
  </si>
  <si>
    <t> 2</t>
  </si>
  <si>
    <t> Đã giảng dạy 21 năm</t>
  </si>
  <si>
    <t> 12</t>
  </si>
  <si>
    <t> 8</t>
  </si>
  <si>
    <t xml:space="preserve">     - Tiêu chuẩn 4: Kiểm tra, đánh giá kết quả học tập của người học</t>
  </si>
  <si>
    <t>4 </t>
  </si>
  <si>
    <t xml:space="preserve">     - Tiêu chuẩn 5: Quản lý hồ sơ dạy học</t>
  </si>
  <si>
    <r>
      <t xml:space="preserve">  </t>
    </r>
    <r>
      <rPr>
        <sz val="9"/>
        <color rgb="FF000000"/>
        <rFont val="Times New Roman"/>
        <family val="1"/>
      </rPr>
      <t>+ Bảo quản, lưu trữ, sử dụng hồ sơ dạy học theo quy định</t>
    </r>
  </si>
  <si>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</si>
  <si>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</si>
  <si>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8 </t>
  </si>
  <si>
    <t xml:space="preserve">     - Tiêu chuẩn 8: Quản lý người học, xây dựng môi trường giáo dục, học tập</t>
  </si>
  <si>
    <t xml:space="preserve">     - Tiêu chuẩn 9: Hoạt động xã hội</t>
  </si>
  <si>
    <t> 50%</t>
  </si>
  <si>
    <t> 6</t>
  </si>
  <si>
    <t>Học giảng viên chính hạng 2</t>
  </si>
  <si>
    <t xml:space="preserve">     - Tiêu chuẩn 2: Phát triển năng lực nghề nghiệp cho người học</t>
  </si>
  <si>
    <t> 0</t>
  </si>
  <si>
    <t xml:space="preserve">     - Tiêu chuẩn 3: Nghiên cứu khoa học</t>
  </si>
  <si>
    <t>Chứng chỉ môn học NCKH</t>
  </si>
  <si>
    <t> 76</t>
  </si>
  <si>
    <t> 86,4%</t>
  </si>
  <si>
    <t> 86,4</t>
  </si>
  <si>
    <t>KHOA: KHOA HỌC CƠ BẢN</t>
  </si>
  <si>
    <t xml:space="preserve">Kết quả dự giờ loại Tốt
</t>
  </si>
  <si>
    <t>Được phân công giảng dạy: Giáo dục Thể chất</t>
  </si>
  <si>
    <t>Tham gia Lớp Bồi dưỡng nghiệp vụ 
Giảng viên chính hạng II
Lớp dạy học tích hợp</t>
  </si>
  <si>
    <t>Có giáo án được tổ bộ môn thông qua</t>
  </si>
  <si>
    <t>Tư vấn cho SVHS lớp chủ nhiệm</t>
  </si>
  <si>
    <t xml:space="preserve">Tham gia dự giờ định kỳ và đột xuất
Thực hiện đúng và đủ các hồ sơ yêu cầu về công tác dự giờ </t>
  </si>
  <si>
    <t>Biên soạn giáo trình Học phần Hóa học</t>
  </si>
  <si>
    <t>Tham gia giảng dạy liên tục 23 năm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</si>
</sst>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u/>
      <sz val="11"/>
      <color theme="10"/>
      <name val="Calibri"/>
      <family val="2"/>
      <scheme val="minor"/>
    </font>
    <font>
      <b/>
      <sz val="14"/>
      <color theme="1"/>
      <name val="Times New Roman"/>
      <family val="1"/>
    </font>
    <font>
      <b/>
      <sz val="18"/>
      <color theme="1"/>
      <name val="Times New Roman"/>
      <family val="1"/>
    </font>
    <font>
      <b/>
      <sz val="13"/>
      <color theme="1"/>
      <name val="Times New Roman"/>
      <family val="1"/>
    </font>
    <font>
      <b/>
      <i/>
      <sz val="12"/>
      <color theme="1"/>
      <name val="Times New Roman"/>
      <family val="1"/>
    </font>
    <font>
      <sz val="11"/>
      <color theme="1"/>
      <name val="Arial"/>
      <family val="2"/>
    </font>
    <font>
      <sz val="13"/>
      <color rgb="FF000000"/>
      <name val="Times New Roman"/>
      <family val="1"/>
    </font>
    <font>
      <b/>
      <sz val="14"/>
      <color rgb="FF000000"/>
      <name val="Times New Roman"/>
      <family val="1"/>
    </font>
    <font>
      <i/>
      <sz val="12"/>
      <color rgb="FF000000"/>
      <name val="Times New Roman"/>
      <family val="1"/>
    </font>
    <font>
      <b/>
      <sz val="12"/>
      <color rgb="FF548DD4"/>
      <name val="Times New Roman"/>
      <family val="1"/>
    </font>
    <font>
      <i/>
      <sz val="9"/>
      <color rgb="FF000000"/>
      <name val="Arial"/>
      <family val="2"/>
    </font>
    <font>
      <b/>
      <sz val="11"/>
      <color theme="1"/>
      <name val="Calibri"/>
      <family val="2"/>
      <scheme val="minor"/>
    </font>
  </fonts>
  <fills count="8">
    <fill>
      <patternFill patternType="none"/>
    </fill>
    <fill>
      <patternFill patternType="gray125"/>
    </fill>
    <fill>
      <patternFill patternType="solid">
        <fgColor rgb="FFFFFF00"/>
        <bgColor indexed="64"/>
      </patternFill>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9" fillId="0" borderId="0" applyNumberFormat="0" applyFill="0" applyBorder="0" applyAlignment="0" applyProtection="0"/>
  </cellStyleXfs>
  <cellXfs count="122">
    <xf numFmtId="0" fontId="0" fillId="0" borderId="0" xfId="0"/>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0" fillId="0" borderId="0" xfId="0" applyFill="1"/>
    <xf numFmtId="0" fontId="17" fillId="0" borderId="0" xfId="0" applyFont="1" applyFill="1" applyAlignment="1">
      <alignment horizontal="left"/>
    </xf>
    <xf numFmtId="0" fontId="4" fillId="0" borderId="4" xfId="0" applyFont="1" applyFill="1" applyBorder="1" applyAlignment="1">
      <alignment horizontal="center" vertical="center" wrapText="1"/>
    </xf>
    <xf numFmtId="0" fontId="1" fillId="0" borderId="1" xfId="0" applyFont="1" applyFill="1" applyBorder="1" applyAlignment="1">
      <alignment horizontal="justify" vertical="center" wrapText="1"/>
    </xf>
    <xf numFmtId="0" fontId="8" fillId="0" borderId="1" xfId="0" applyFont="1" applyFill="1" applyBorder="1" applyAlignment="1">
      <alignment horizontal="center" vertical="center" wrapText="1"/>
    </xf>
    <xf numFmtId="1" fontId="8" fillId="0" borderId="1" xfId="0" applyNumberFormat="1" applyFont="1" applyFill="1" applyBorder="1" applyAlignment="1">
      <alignment horizontal="center" vertical="center" wrapText="1"/>
    </xf>
    <xf numFmtId="164" fontId="8"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justify" vertical="center" wrapText="1"/>
    </xf>
    <xf numFmtId="1" fontId="1" fillId="0" borderId="1" xfId="0" applyNumberFormat="1" applyFont="1" applyFill="1" applyBorder="1" applyAlignment="1">
      <alignment horizontal="center" vertical="center" wrapText="1"/>
    </xf>
    <xf numFmtId="164" fontId="1" fillId="0" borderId="1" xfId="0" applyNumberFormat="1" applyFont="1" applyFill="1" applyBorder="1" applyAlignment="1">
      <alignment horizontal="center" vertical="center" wrapText="1"/>
    </xf>
    <xf numFmtId="164" fontId="9"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164" fontId="2"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left" vertical="center" wrapText="1"/>
    </xf>
    <xf numFmtId="164" fontId="10" fillId="0" borderId="1" xfId="0" applyNumberFormat="1" applyFont="1" applyFill="1" applyBorder="1" applyAlignment="1">
      <alignment horizontal="center" vertical="center" wrapText="1"/>
    </xf>
    <xf numFmtId="0" fontId="5" fillId="0" borderId="1" xfId="0" applyFont="1" applyFill="1" applyBorder="1" applyAlignment="1">
      <alignment horizontal="justify" vertical="center" wrapText="1"/>
    </xf>
    <xf numFmtId="0" fontId="1" fillId="0" borderId="6"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1" xfId="0" applyFont="1" applyFill="1" applyBorder="1" applyAlignment="1">
      <alignment horizontal="center" vertical="center"/>
    </xf>
    <xf numFmtId="0" fontId="6" fillId="0" borderId="1" xfId="0" applyFont="1" applyFill="1" applyBorder="1" applyAlignment="1">
      <alignment horizontal="justify" vertical="center" wrapText="1"/>
    </xf>
    <xf numFmtId="0" fontId="7" fillId="0" borderId="1" xfId="0" applyFont="1" applyFill="1" applyBorder="1" applyAlignment="1">
      <alignment horizontal="justify" vertical="center" wrapText="1"/>
    </xf>
    <xf numFmtId="0" fontId="2" fillId="0" borderId="4" xfId="0" applyFont="1" applyFill="1" applyBorder="1" applyAlignment="1">
      <alignment vertical="center" wrapText="1"/>
    </xf>
    <xf numFmtId="0" fontId="13" fillId="0" borderId="4" xfId="0" applyFont="1" applyFill="1" applyBorder="1" applyAlignment="1">
      <alignment vertical="center" wrapText="1"/>
    </xf>
    <xf numFmtId="0" fontId="5" fillId="0" borderId="4" xfId="0" applyFont="1" applyFill="1" applyBorder="1" applyAlignment="1">
      <alignment horizontal="center" vertical="center" wrapText="1"/>
    </xf>
    <xf numFmtId="0" fontId="1" fillId="0" borderId="4" xfId="0" applyFont="1" applyFill="1" applyBorder="1" applyAlignment="1">
      <alignment vertical="center" wrapText="1"/>
    </xf>
    <xf numFmtId="0" fontId="5" fillId="0" borderId="4" xfId="0" applyFont="1" applyFill="1" applyBorder="1" applyAlignment="1">
      <alignment vertical="center" wrapText="1"/>
    </xf>
    <xf numFmtId="10" fontId="1" fillId="0" borderId="1" xfId="0" applyNumberFormat="1" applyFont="1" applyFill="1" applyBorder="1" applyAlignment="1">
      <alignment horizontal="center" vertical="center" wrapText="1"/>
    </xf>
    <xf numFmtId="0" fontId="1" fillId="0" borderId="6" xfId="0" applyFont="1" applyFill="1" applyBorder="1" applyAlignment="1">
      <alignment vertical="center" wrapText="1"/>
    </xf>
    <xf numFmtId="0" fontId="1" fillId="0" borderId="6"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6" xfId="0" applyFont="1" applyFill="1" applyBorder="1" applyAlignment="1">
      <alignment horizontal="center" vertical="center" wrapText="1"/>
    </xf>
    <xf numFmtId="1" fontId="2" fillId="2" borderId="4" xfId="0" applyNumberFormat="1" applyFont="1" applyFill="1" applyBorder="1" applyAlignment="1">
      <alignment horizontal="center" vertical="center" wrapText="1"/>
    </xf>
    <xf numFmtId="0" fontId="0" fillId="0" borderId="0" xfId="0"/>
    <xf numFmtId="0" fontId="4" fillId="3" borderId="1"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1" xfId="0" applyFont="1" applyFill="1" applyBorder="1" applyAlignment="1">
      <alignment horizontal="justify" vertical="center" wrapText="1"/>
    </xf>
    <xf numFmtId="0" fontId="1" fillId="3" borderId="1" xfId="0" applyFont="1" applyFill="1" applyBorder="1" applyAlignment="1">
      <alignment horizontal="center" vertical="center" wrapText="1"/>
    </xf>
    <xf numFmtId="0" fontId="5" fillId="3" borderId="1" xfId="0" applyFont="1" applyFill="1" applyBorder="1" applyAlignment="1">
      <alignment horizontal="justify" vertical="center" wrapText="1"/>
    </xf>
    <xf numFmtId="0" fontId="6" fillId="3" borderId="1" xfId="0" applyFont="1" applyFill="1" applyBorder="1" applyAlignment="1">
      <alignment horizontal="justify" vertical="center" wrapText="1"/>
    </xf>
    <xf numFmtId="0" fontId="5" fillId="3" borderId="4" xfId="0" applyFont="1" applyFill="1" applyBorder="1" applyAlignment="1">
      <alignment vertical="center" wrapText="1"/>
    </xf>
    <xf numFmtId="0" fontId="1" fillId="3" borderId="4" xfId="0" applyFont="1" applyFill="1" applyBorder="1" applyAlignment="1">
      <alignment vertical="center" wrapText="1"/>
    </xf>
    <xf numFmtId="0" fontId="1" fillId="2" borderId="1" xfId="0" applyFont="1" applyFill="1" applyBorder="1" applyAlignment="1">
      <alignment horizontal="center" vertical="center" wrapText="1"/>
    </xf>
    <xf numFmtId="1" fontId="1" fillId="2" borderId="1" xfId="0" applyNumberFormat="1" applyFont="1" applyFill="1" applyBorder="1" applyAlignment="1">
      <alignment horizontal="center" vertical="center" wrapText="1"/>
    </xf>
    <xf numFmtId="0" fontId="1" fillId="4" borderId="1" xfId="0" applyFont="1" applyFill="1" applyBorder="1" applyAlignment="1">
      <alignment horizontal="justify" vertical="center" wrapText="1"/>
    </xf>
    <xf numFmtId="0" fontId="8" fillId="4" borderId="1" xfId="0" applyFont="1" applyFill="1" applyBorder="1" applyAlignment="1">
      <alignment horizontal="center" vertical="center" wrapText="1"/>
    </xf>
    <xf numFmtId="164" fontId="8" fillId="4" borderId="1" xfId="0" applyNumberFormat="1" applyFont="1" applyFill="1" applyBorder="1" applyAlignment="1">
      <alignment horizontal="center" vertical="center" wrapText="1"/>
    </xf>
    <xf numFmtId="0" fontId="2" fillId="5" borderId="1" xfId="0" applyFont="1" applyFill="1" applyBorder="1" applyAlignment="1">
      <alignment horizontal="justify" vertical="center" wrapText="1"/>
    </xf>
    <xf numFmtId="0" fontId="1" fillId="5" borderId="1" xfId="0" applyFont="1" applyFill="1" applyBorder="1" applyAlignment="1">
      <alignment horizontal="center" vertical="center" wrapText="1"/>
    </xf>
    <xf numFmtId="164" fontId="1" fillId="5" borderId="1" xfId="0" applyNumberFormat="1" applyFont="1" applyFill="1" applyBorder="1" applyAlignment="1">
      <alignment horizontal="center" vertical="center" wrapText="1"/>
    </xf>
    <xf numFmtId="0" fontId="7" fillId="5" borderId="1" xfId="0" applyFont="1" applyFill="1" applyBorder="1" applyAlignment="1">
      <alignment horizontal="justify" vertical="center" wrapText="1"/>
    </xf>
    <xf numFmtId="0" fontId="2" fillId="5" borderId="4" xfId="0" applyFont="1" applyFill="1" applyBorder="1" applyAlignment="1">
      <alignment vertical="center" wrapText="1"/>
    </xf>
    <xf numFmtId="0" fontId="1" fillId="4"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6" borderId="2" xfId="0" applyFont="1" applyFill="1" applyBorder="1" applyAlignment="1">
      <alignment horizontal="center" vertical="center" wrapText="1"/>
    </xf>
    <xf numFmtId="164" fontId="2" fillId="6" borderId="1" xfId="0" applyNumberFormat="1" applyFont="1" applyFill="1" applyBorder="1" applyAlignment="1">
      <alignment horizontal="center" vertical="center" wrapText="1"/>
    </xf>
    <xf numFmtId="10" fontId="1" fillId="2" borderId="1" xfId="0" applyNumberFormat="1" applyFont="1" applyFill="1" applyBorder="1" applyAlignment="1">
      <alignment horizontal="center" vertical="center" wrapText="1"/>
    </xf>
    <xf numFmtId="0" fontId="1" fillId="7" borderId="1" xfId="0" applyFont="1" applyFill="1" applyBorder="1" applyAlignment="1">
      <alignment horizontal="center" vertical="center" wrapText="1"/>
    </xf>
    <xf numFmtId="1" fontId="2" fillId="7" borderId="4" xfId="0" applyNumberFormat="1" applyFont="1" applyFill="1" applyBorder="1" applyAlignment="1">
      <alignment horizontal="center" vertical="center" wrapText="1"/>
    </xf>
    <xf numFmtId="1" fontId="1" fillId="7" borderId="1" xfId="0" applyNumberFormat="1" applyFont="1" applyFill="1" applyBorder="1" applyAlignment="1">
      <alignment horizontal="center" vertical="center" wrapText="1"/>
    </xf>
    <xf numFmtId="0" fontId="1" fillId="3" borderId="6" xfId="0" applyFont="1" applyFill="1" applyBorder="1" applyAlignment="1">
      <alignment vertical="center" wrapText="1"/>
    </xf>
    <xf numFmtId="49" fontId="5" fillId="3" borderId="1" xfId="0" applyNumberFormat="1" applyFont="1" applyFill="1" applyBorder="1" applyAlignment="1">
      <alignment horizontal="left" vertical="center" wrapText="1"/>
    </xf>
    <xf numFmtId="1" fontId="1" fillId="5" borderId="1" xfId="0" applyNumberFormat="1" applyFont="1" applyFill="1" applyBorder="1" applyAlignment="1">
      <alignment horizontal="center" vertical="center" wrapText="1"/>
    </xf>
    <xf numFmtId="0" fontId="13" fillId="3" borderId="4" xfId="0" applyFont="1" applyFill="1" applyBorder="1" applyAlignment="1">
      <alignment vertical="center" wrapText="1"/>
    </xf>
    <xf numFmtId="0" fontId="5" fillId="3" borderId="4" xfId="0" applyFont="1" applyFill="1" applyBorder="1" applyAlignment="1">
      <alignment horizontal="center" vertical="center" wrapText="1"/>
    </xf>
    <xf numFmtId="0" fontId="6" fillId="0" borderId="0" xfId="0" applyFont="1"/>
    <xf numFmtId="0" fontId="7" fillId="0" borderId="0" xfId="0" applyFont="1" applyAlignment="1">
      <alignment horizontal="left" vertical="center" wrapText="1"/>
    </xf>
    <xf numFmtId="0" fontId="25" fillId="3" borderId="0" xfId="0" applyFont="1" applyFill="1" applyAlignment="1">
      <alignment horizontal="center" vertical="center" wrapText="1"/>
    </xf>
    <xf numFmtId="0" fontId="3" fillId="3" borderId="0" xfId="0" applyFont="1" applyFill="1" applyAlignment="1">
      <alignment horizontal="center" vertical="center" wrapText="1"/>
    </xf>
    <xf numFmtId="0" fontId="25" fillId="3" borderId="0" xfId="0" applyFont="1" applyFill="1" applyAlignment="1">
      <alignment vertical="top" wrapText="1"/>
    </xf>
    <xf numFmtId="0" fontId="2" fillId="0" borderId="0" xfId="0" applyFont="1" applyAlignment="1">
      <alignment vertical="center"/>
    </xf>
    <xf numFmtId="0" fontId="1" fillId="3" borderId="1" xfId="0" applyFont="1" applyFill="1" applyBorder="1" applyAlignment="1">
      <alignment horizontal="justify" vertical="center" wrapText="1"/>
    </xf>
    <xf numFmtId="0" fontId="28" fillId="3" borderId="1" xfId="0" applyFont="1" applyFill="1" applyBorder="1" applyAlignment="1">
      <alignment horizontal="center" vertical="center" wrapText="1"/>
    </xf>
    <xf numFmtId="0" fontId="19" fillId="3" borderId="2" xfId="1" applyFill="1" applyBorder="1" applyAlignment="1">
      <alignment horizontal="justify" vertical="center" wrapText="1"/>
    </xf>
    <xf numFmtId="0" fontId="19" fillId="3" borderId="3" xfId="1" applyFill="1" applyBorder="1" applyAlignment="1">
      <alignment horizontal="justify" vertical="center" wrapText="1"/>
    </xf>
    <xf numFmtId="0" fontId="24" fillId="3" borderId="1" xfId="0" applyFont="1" applyFill="1" applyBorder="1" applyAlignment="1">
      <alignment vertical="center" wrapText="1"/>
    </xf>
    <xf numFmtId="0" fontId="19" fillId="3" borderId="1" xfId="1" applyFill="1" applyBorder="1" applyAlignment="1">
      <alignment horizontal="justify" vertical="center" wrapText="1"/>
    </xf>
    <xf numFmtId="0" fontId="7" fillId="3" borderId="1" xfId="0" applyFont="1" applyFill="1" applyBorder="1" applyAlignment="1">
      <alignment horizontal="justify" vertical="center" wrapText="1"/>
    </xf>
    <xf numFmtId="0" fontId="2" fillId="3" borderId="4" xfId="0" applyFont="1" applyFill="1" applyBorder="1" applyAlignment="1">
      <alignment horizontal="justify" vertical="center" wrapText="1"/>
    </xf>
    <xf numFmtId="0" fontId="5" fillId="3" borderId="4" xfId="0" applyFont="1" applyFill="1" applyBorder="1" applyAlignment="1">
      <alignment horizontal="justify" vertical="center" wrapText="1"/>
    </xf>
    <xf numFmtId="0" fontId="1" fillId="3" borderId="4" xfId="0" applyFont="1" applyFill="1" applyBorder="1" applyAlignment="1">
      <alignment horizontal="justify" vertical="center" wrapText="1"/>
    </xf>
    <xf numFmtId="0" fontId="1" fillId="3" borderId="4" xfId="0" applyFont="1" applyFill="1" applyBorder="1" applyAlignment="1">
      <alignment horizontal="center" vertical="center" wrapText="1"/>
    </xf>
    <xf numFmtId="0" fontId="29" fillId="0" borderId="0" xfId="0" applyFont="1" applyAlignment="1">
      <alignment vertical="center"/>
    </xf>
    <xf numFmtId="0" fontId="30" fillId="0" borderId="0" xfId="0" applyFont="1" applyAlignment="1">
      <alignment horizontal="center"/>
    </xf>
    <xf numFmtId="0" fontId="2" fillId="3" borderId="2" xfId="0" applyFont="1" applyFill="1" applyBorder="1" applyAlignment="1">
      <alignment vertical="center" wrapText="1"/>
    </xf>
    <xf numFmtId="0" fontId="2" fillId="3" borderId="3" xfId="0" applyFont="1" applyFill="1" applyBorder="1" applyAlignment="1">
      <alignment vertical="center" wrapText="1"/>
    </xf>
    <xf numFmtId="0" fontId="15" fillId="0" borderId="0" xfId="0" applyFont="1" applyFill="1" applyAlignment="1">
      <alignment vertical="center" wrapText="1"/>
    </xf>
    <xf numFmtId="0" fontId="15" fillId="0" borderId="0" xfId="0" applyFont="1" applyFill="1" applyAlignment="1">
      <alignment vertical="center"/>
    </xf>
    <xf numFmtId="0" fontId="14" fillId="0" borderId="0" xfId="0" applyFont="1" applyFill="1" applyAlignment="1">
      <alignment horizontal="center" wrapText="1"/>
    </xf>
    <xf numFmtId="0" fontId="14" fillId="0" borderId="0" xfId="0" applyFont="1" applyFill="1" applyAlignment="1">
      <alignment horizontal="center"/>
    </xf>
    <xf numFmtId="0" fontId="18" fillId="0" borderId="0" xfId="0" applyFont="1" applyFill="1" applyAlignment="1">
      <alignment horizontal="center" wrapText="1"/>
    </xf>
    <xf numFmtId="0" fontId="1" fillId="0" borderId="4"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20" fillId="0" borderId="0" xfId="0" applyFont="1" applyAlignment="1">
      <alignment horizontal="center" wrapText="1"/>
    </xf>
    <xf numFmtId="0" fontId="20" fillId="0" borderId="0" xfId="0" applyFont="1" applyAlignment="1">
      <alignment horizontal="center"/>
    </xf>
    <xf numFmtId="0" fontId="21" fillId="0" borderId="0" xfId="0" applyFont="1" applyAlignment="1">
      <alignment horizont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22" fillId="0" borderId="0" xfId="0" applyFont="1" applyAlignment="1">
      <alignment horizontal="left"/>
    </xf>
    <xf numFmtId="0" fontId="7" fillId="0" borderId="0" xfId="0" applyFont="1" applyAlignment="1">
      <alignment horizontal="left"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5" fillId="0" borderId="0" xfId="0" applyFont="1" applyAlignment="1">
      <alignment horizontal="center" vertical="center"/>
    </xf>
    <xf numFmtId="0" fontId="3" fillId="3" borderId="0" xfId="0" applyFont="1" applyFill="1" applyAlignment="1">
      <alignment horizontal="center" vertical="center" wrapText="1"/>
    </xf>
    <xf numFmtId="0" fontId="26" fillId="0" borderId="0" xfId="0" applyFont="1" applyAlignment="1">
      <alignment horizontal="center"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300" b="1">
                <a:effectLst/>
                <a:latin typeface="+mn-lt"/>
                <a:ea typeface="+mn-ea"/>
                <a:cs typeface="+mn-cs"/>
              </a:rPr>
              <a:t>KHOA</a:t>
            </a:r>
            <a:r>
              <a:rPr lang="en-US" sz="1300" b="1" baseline="0">
                <a:effectLst/>
                <a:latin typeface="+mn-lt"/>
                <a:ea typeface="+mn-ea"/>
                <a:cs typeface="+mn-cs"/>
              </a:rPr>
              <a:t> </a:t>
            </a:r>
            <a:r>
              <a:rPr lang="en-US" sz="1300" b="1">
                <a:effectLst/>
                <a:latin typeface="+mn-lt"/>
                <a:ea typeface="+mn-ea"/>
                <a:cs typeface="+mn-cs"/>
              </a:rPr>
              <a:t>HỌC</a:t>
            </a:r>
            <a:r>
              <a:rPr lang="en-US" sz="1300" b="1" baseline="0">
                <a:effectLst/>
                <a:latin typeface="+mn-lt"/>
                <a:ea typeface="+mn-ea"/>
                <a:cs typeface="+mn-cs"/>
              </a:rPr>
              <a:t> CƠ BẢN</a:t>
            </a:r>
            <a:r>
              <a:rPr lang="vi-VN" sz="1300" b="1">
                <a:solidFill>
                  <a:srgbClr val="000000"/>
                </a:solidFill>
                <a:effectLst/>
                <a:latin typeface="Times New Roman" pitchFamily="18" charset="0"/>
                <a:ea typeface="Times New Roman"/>
                <a:cs typeface="Times New Roman" pitchFamily="18" charset="0"/>
              </a:rPr>
              <a:t> </a:t>
            </a:r>
            <a:endParaRPr lang="en-US" sz="13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99695</xdr:colOff>
      <xdr:row>2</xdr:row>
      <xdr:rowOff>19050</xdr:rowOff>
    </xdr:from>
    <xdr:to>
      <xdr:col>8</xdr:col>
      <xdr:colOff>1247775</xdr:colOff>
      <xdr:row>2</xdr:row>
      <xdr:rowOff>26035</xdr:rowOff>
    </xdr:to>
    <xdr:cxnSp macro="">
      <xdr:nvCxnSpPr>
        <xdr:cNvPr id="2" name="Straight Connector 1"/>
        <xdr:cNvCxnSpPr/>
      </xdr:nvCxnSpPr>
      <xdr:spPr>
        <a:xfrm flipV="1">
          <a:off x="8891270" y="647700"/>
          <a:ext cx="1995805" cy="698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194310</xdr:colOff>
      <xdr:row>0</xdr:row>
      <xdr:rowOff>1601470</xdr:rowOff>
    </xdr:from>
    <xdr:to>
      <xdr:col>16</xdr:col>
      <xdr:colOff>164465</xdr:colOff>
      <xdr:row>0</xdr:row>
      <xdr:rowOff>1601470</xdr:rowOff>
    </xdr:to>
    <xdr:cxnSp macro="">
      <xdr:nvCxnSpPr>
        <xdr:cNvPr id="3" name="Straight Connector 2"/>
        <xdr:cNvCxnSpPr/>
      </xdr:nvCxnSpPr>
      <xdr:spPr>
        <a:xfrm>
          <a:off x="6109335" y="1125220"/>
          <a:ext cx="179895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495300</xdr:colOff>
      <xdr:row>0</xdr:row>
      <xdr:rowOff>0</xdr:rowOff>
    </xdr:from>
    <xdr:to>
      <xdr:col>10</xdr:col>
      <xdr:colOff>175260</xdr:colOff>
      <xdr:row>0</xdr:row>
      <xdr:rowOff>423545</xdr:rowOff>
    </xdr:to>
    <xdr:sp macro="" textlink="">
      <xdr:nvSpPr>
        <xdr:cNvPr id="4" name="Text Box 15"/>
        <xdr:cNvSpPr txBox="1"/>
      </xdr:nvSpPr>
      <xdr:spPr>
        <a:xfrm>
          <a:off x="9471025" y="172085"/>
          <a:ext cx="899160" cy="42354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n-US" sz="1100">
              <a:effectLst/>
              <a:latin typeface="Arial"/>
              <a:ea typeface="Arial"/>
              <a:cs typeface="Times New Roman"/>
            </a:rPr>
            <a:t>Mẫu 01</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s://thuvienphapluat.vn/phap-luat/tim-van-ban.aspx?keyword=03/2014/TT-BTTTT&amp;area=2&amp;type=0&amp;match=False&amp;vc=True&amp;lan=1" TargetMode="External"/><Relationship Id="rId2" Type="http://schemas.openxmlformats.org/officeDocument/2006/relationships/hyperlink" Target="https://thuvienphapluat.vn/phap-luat/tim-van-ban.aspx?keyword=01/2014/TT-BGD%C4%90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5" Type="http://schemas.openxmlformats.org/officeDocument/2006/relationships/drawing" Target="../drawings/drawing2.xml"/><Relationship Id="rId4"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81"/>
  <sheetViews>
    <sheetView topLeftCell="A68" zoomScale="72" zoomScaleNormal="72" workbookViewId="0">
      <selection activeCell="F15" sqref="F15:I81"/>
    </sheetView>
  </sheetViews>
  <sheetFormatPr defaultRowHeight="15" x14ac:dyDescent="0.25"/>
  <cols>
    <col min="1" max="1" width="39.42578125" style="3" customWidth="1"/>
    <col min="2" max="3" width="9.140625" style="3"/>
    <col min="4" max="4" width="13" style="3" customWidth="1"/>
    <col min="5" max="5" width="37" style="3" customWidth="1"/>
    <col min="6" max="6" width="11.5703125" style="3" customWidth="1"/>
    <col min="7" max="7" width="11.140625" style="3" customWidth="1"/>
    <col min="8" max="8" width="12.7109375" style="3" customWidth="1"/>
    <col min="9" max="9" width="44.85546875" style="3" customWidth="1"/>
    <col min="10" max="16384" width="9.140625" style="3"/>
  </cols>
  <sheetData>
    <row r="1" spans="1:9" ht="12.2" customHeight="1" x14ac:dyDescent="0.25"/>
    <row r="2" spans="1:9" ht="33.6" customHeight="1" x14ac:dyDescent="0.3">
      <c r="E2" s="97" t="s">
        <v>76</v>
      </c>
      <c r="F2" s="98"/>
      <c r="G2" s="98"/>
      <c r="H2" s="98"/>
    </row>
    <row r="5" spans="1:9" ht="47.85" customHeight="1" x14ac:dyDescent="0.35">
      <c r="A5" s="99" t="s">
        <v>77</v>
      </c>
      <c r="B5" s="99"/>
      <c r="C5" s="99"/>
      <c r="D5" s="99"/>
      <c r="E5" s="99"/>
      <c r="F5" s="99"/>
      <c r="G5" s="99"/>
      <c r="H5" s="99"/>
      <c r="I5" s="99"/>
    </row>
    <row r="7" spans="1:9" ht="22.15" customHeight="1" x14ac:dyDescent="0.3">
      <c r="A7" s="4" t="s">
        <v>81</v>
      </c>
      <c r="D7" s="3" t="s">
        <v>83</v>
      </c>
    </row>
    <row r="8" spans="1:9" ht="20.100000000000001" customHeight="1" x14ac:dyDescent="0.3">
      <c r="A8" s="4" t="s">
        <v>79</v>
      </c>
      <c r="D8" s="3" t="s">
        <v>84</v>
      </c>
    </row>
    <row r="9" spans="1:9" ht="21.4" customHeight="1" x14ac:dyDescent="0.3">
      <c r="A9" s="4" t="s">
        <v>78</v>
      </c>
      <c r="D9" s="3" t="s">
        <v>85</v>
      </c>
      <c r="E9" s="3" t="s">
        <v>86</v>
      </c>
    </row>
    <row r="10" spans="1:9" ht="20.100000000000001" customHeight="1" x14ac:dyDescent="0.3">
      <c r="A10" s="4" t="s">
        <v>80</v>
      </c>
      <c r="F10" s="3" t="s">
        <v>87</v>
      </c>
    </row>
    <row r="12" spans="1:9" ht="82.7" customHeight="1" x14ac:dyDescent="0.25">
      <c r="B12" s="95" t="s">
        <v>82</v>
      </c>
      <c r="C12" s="96"/>
      <c r="D12" s="96"/>
      <c r="E12" s="96"/>
      <c r="F12" s="96"/>
      <c r="G12" s="96"/>
      <c r="H12" s="96"/>
      <c r="I12" s="96"/>
    </row>
    <row r="14" spans="1:9" ht="11.45" customHeight="1" thickBot="1" x14ac:dyDescent="0.3"/>
    <row r="15" spans="1:9" ht="17.25" customHeight="1" thickBot="1" x14ac:dyDescent="0.3">
      <c r="A15" s="102" t="s">
        <v>0</v>
      </c>
      <c r="B15" s="102" t="s">
        <v>1</v>
      </c>
      <c r="C15" s="104" t="s">
        <v>2</v>
      </c>
      <c r="D15" s="105"/>
      <c r="E15" s="106"/>
      <c r="F15" s="104" t="s">
        <v>3</v>
      </c>
      <c r="G15" s="105"/>
      <c r="H15" s="105"/>
      <c r="I15" s="106"/>
    </row>
    <row r="16" spans="1:9" ht="181.15" customHeight="1" thickBot="1" x14ac:dyDescent="0.3">
      <c r="A16" s="103"/>
      <c r="B16" s="103"/>
      <c r="C16" s="1" t="s">
        <v>4</v>
      </c>
      <c r="D16" s="1" t="s">
        <v>5</v>
      </c>
      <c r="E16" s="1" t="s">
        <v>6</v>
      </c>
      <c r="F16" s="1" t="s">
        <v>7</v>
      </c>
      <c r="G16" s="1" t="s">
        <v>8</v>
      </c>
      <c r="H16" s="5" t="s">
        <v>9</v>
      </c>
      <c r="I16" s="1" t="s">
        <v>10</v>
      </c>
    </row>
    <row r="17" spans="1:9" ht="41.25" customHeight="1" thickBot="1" x14ac:dyDescent="0.3">
      <c r="A17" s="6" t="s">
        <v>11</v>
      </c>
      <c r="B17" s="7">
        <v>20</v>
      </c>
      <c r="C17" s="8">
        <f>SUM(C18,C25,C28)</f>
        <v>11</v>
      </c>
      <c r="D17" s="9">
        <f>C17/B17</f>
        <v>0.55000000000000004</v>
      </c>
      <c r="E17" s="10"/>
      <c r="F17" s="7">
        <v>14</v>
      </c>
      <c r="G17" s="8">
        <f>SUM(G18,G25,G28)</f>
        <v>11</v>
      </c>
      <c r="H17" s="9">
        <f>G17/B17</f>
        <v>0.55000000000000004</v>
      </c>
      <c r="I17" s="10"/>
    </row>
    <row r="18" spans="1:9" ht="16.5" thickBot="1" x14ac:dyDescent="0.3">
      <c r="A18" s="11" t="s">
        <v>12</v>
      </c>
      <c r="B18" s="10">
        <v>12</v>
      </c>
      <c r="C18" s="12">
        <f>SUM(C19:C24)</f>
        <v>7</v>
      </c>
      <c r="D18" s="13">
        <f>C18/B18</f>
        <v>0.58333333333333337</v>
      </c>
      <c r="E18" s="10"/>
      <c r="F18" s="10">
        <v>7</v>
      </c>
      <c r="G18" s="12">
        <f>SUM(G19:G24)</f>
        <v>7</v>
      </c>
      <c r="H18" s="13">
        <f>G18/B18</f>
        <v>0.58333333333333337</v>
      </c>
      <c r="I18" s="10"/>
    </row>
    <row r="19" spans="1:9" ht="131.25" customHeight="1" thickBot="1" x14ac:dyDescent="0.3">
      <c r="A19" s="11" t="s">
        <v>13</v>
      </c>
      <c r="B19" s="15"/>
      <c r="C19" s="2">
        <v>2</v>
      </c>
      <c r="D19" s="16"/>
      <c r="E19" s="17" t="s">
        <v>89</v>
      </c>
      <c r="F19" s="2">
        <v>2</v>
      </c>
      <c r="G19" s="2">
        <v>2</v>
      </c>
      <c r="H19" s="16"/>
      <c r="I19" s="17" t="s">
        <v>89</v>
      </c>
    </row>
    <row r="20" spans="1:9" ht="41.25" customHeight="1" thickBot="1" x14ac:dyDescent="0.3">
      <c r="A20" s="19" t="s">
        <v>14</v>
      </c>
      <c r="B20" s="15"/>
      <c r="C20" s="2">
        <v>2</v>
      </c>
      <c r="D20" s="16"/>
      <c r="E20" s="17" t="s">
        <v>90</v>
      </c>
      <c r="F20" s="2">
        <v>1</v>
      </c>
      <c r="G20" s="2">
        <v>2</v>
      </c>
      <c r="H20" s="16"/>
      <c r="I20" s="17" t="s">
        <v>100</v>
      </c>
    </row>
    <row r="21" spans="1:9" ht="48.75" customHeight="1" thickBot="1" x14ac:dyDescent="0.3">
      <c r="A21" s="19" t="s">
        <v>15</v>
      </c>
      <c r="B21" s="15"/>
      <c r="C21" s="2">
        <v>1</v>
      </c>
      <c r="D21" s="16"/>
      <c r="E21" s="17"/>
      <c r="F21" s="2">
        <v>1</v>
      </c>
      <c r="G21" s="2">
        <v>1</v>
      </c>
      <c r="H21" s="16"/>
      <c r="I21" s="17" t="s">
        <v>101</v>
      </c>
    </row>
    <row r="22" spans="1:9" ht="62.25" customHeight="1" thickBot="1" x14ac:dyDescent="0.3">
      <c r="A22" s="19" t="s">
        <v>16</v>
      </c>
      <c r="B22" s="15"/>
      <c r="C22" s="2">
        <v>1</v>
      </c>
      <c r="D22" s="16"/>
      <c r="E22" s="17" t="s">
        <v>91</v>
      </c>
      <c r="F22" s="2">
        <v>1</v>
      </c>
      <c r="G22" s="2">
        <v>1</v>
      </c>
      <c r="H22" s="16"/>
      <c r="I22" s="17" t="s">
        <v>103</v>
      </c>
    </row>
    <row r="23" spans="1:9" ht="88.5" customHeight="1" thickBot="1" x14ac:dyDescent="0.3">
      <c r="A23" s="19" t="s">
        <v>17</v>
      </c>
      <c r="B23" s="15"/>
      <c r="C23" s="2">
        <v>1</v>
      </c>
      <c r="D23" s="16"/>
      <c r="E23" s="17"/>
      <c r="F23" s="2">
        <v>1</v>
      </c>
      <c r="G23" s="2">
        <v>1</v>
      </c>
      <c r="H23" s="16"/>
      <c r="I23" s="17" t="s">
        <v>102</v>
      </c>
    </row>
    <row r="24" spans="1:9" ht="42" customHeight="1" thickBot="1" x14ac:dyDescent="0.3">
      <c r="A24" s="19" t="s">
        <v>18</v>
      </c>
      <c r="B24" s="15"/>
      <c r="C24" s="2">
        <v>0</v>
      </c>
      <c r="D24" s="16"/>
      <c r="E24" s="17"/>
      <c r="F24" s="2">
        <v>1</v>
      </c>
      <c r="G24" s="2">
        <v>0</v>
      </c>
      <c r="H24" s="16"/>
      <c r="I24" s="17"/>
    </row>
    <row r="25" spans="1:9" ht="16.5" thickBot="1" x14ac:dyDescent="0.3">
      <c r="A25" s="11" t="s">
        <v>19</v>
      </c>
      <c r="B25" s="10">
        <v>4</v>
      </c>
      <c r="C25" s="12">
        <f>SUM(C26,C27)</f>
        <v>2</v>
      </c>
      <c r="D25" s="13">
        <f>C25/B25</f>
        <v>0.5</v>
      </c>
      <c r="E25" s="10"/>
      <c r="F25" s="10">
        <v>3</v>
      </c>
      <c r="G25" s="12">
        <f>SUM(G26,G27)</f>
        <v>2</v>
      </c>
      <c r="H25" s="13">
        <f>G25/B25</f>
        <v>0.5</v>
      </c>
      <c r="I25" s="20"/>
    </row>
    <row r="26" spans="1:9" ht="224.25" customHeight="1" thickBot="1" x14ac:dyDescent="0.3">
      <c r="A26" s="19" t="s">
        <v>20</v>
      </c>
      <c r="B26" s="21">
        <v>2</v>
      </c>
      <c r="C26" s="2">
        <v>2</v>
      </c>
      <c r="D26" s="16"/>
      <c r="E26" s="17" t="s">
        <v>92</v>
      </c>
      <c r="F26" s="2">
        <v>2</v>
      </c>
      <c r="G26" s="2">
        <v>2</v>
      </c>
      <c r="H26" s="18"/>
      <c r="I26" s="17" t="s">
        <v>92</v>
      </c>
    </row>
    <row r="27" spans="1:9" ht="60" customHeight="1" thickBot="1" x14ac:dyDescent="0.3">
      <c r="A27" s="11" t="s">
        <v>21</v>
      </c>
      <c r="B27" s="15">
        <v>2</v>
      </c>
      <c r="C27" s="2">
        <v>0</v>
      </c>
      <c r="D27" s="16"/>
      <c r="E27" s="17"/>
      <c r="F27" s="2">
        <v>1</v>
      </c>
      <c r="G27" s="2">
        <v>0</v>
      </c>
      <c r="H27" s="18"/>
      <c r="I27" s="17"/>
    </row>
    <row r="28" spans="1:9" ht="16.5" thickBot="1" x14ac:dyDescent="0.3">
      <c r="A28" s="11" t="s">
        <v>22</v>
      </c>
      <c r="B28" s="10">
        <v>4</v>
      </c>
      <c r="C28" s="12">
        <f>SUM(C29,C30)</f>
        <v>2</v>
      </c>
      <c r="D28" s="13">
        <f>C28/B28</f>
        <v>0.5</v>
      </c>
      <c r="E28" s="10"/>
      <c r="F28" s="10">
        <v>4</v>
      </c>
      <c r="G28" s="12">
        <f>SUM(G29,G30)</f>
        <v>2</v>
      </c>
      <c r="H28" s="14">
        <f>G28/B28</f>
        <v>0.5</v>
      </c>
      <c r="I28" s="22"/>
    </row>
    <row r="29" spans="1:9" ht="84.75" customHeight="1" thickBot="1" x14ac:dyDescent="0.3">
      <c r="A29" s="19" t="s">
        <v>23</v>
      </c>
      <c r="B29" s="15">
        <v>2</v>
      </c>
      <c r="C29" s="2">
        <v>2</v>
      </c>
      <c r="D29" s="16"/>
      <c r="E29" s="17" t="s">
        <v>93</v>
      </c>
      <c r="F29" s="2">
        <v>2</v>
      </c>
      <c r="G29" s="2">
        <v>2</v>
      </c>
      <c r="H29" s="18"/>
      <c r="I29" s="17" t="s">
        <v>93</v>
      </c>
    </row>
    <row r="30" spans="1:9" ht="42" customHeight="1" thickBot="1" x14ac:dyDescent="0.3">
      <c r="A30" s="11" t="s">
        <v>24</v>
      </c>
      <c r="B30" s="15">
        <v>2</v>
      </c>
      <c r="C30" s="2">
        <v>0</v>
      </c>
      <c r="D30" s="16"/>
      <c r="E30" s="17"/>
      <c r="F30" s="2">
        <v>2</v>
      </c>
      <c r="G30" s="2">
        <v>0</v>
      </c>
      <c r="H30" s="18"/>
      <c r="I30" s="17"/>
    </row>
    <row r="31" spans="1:9" ht="16.5" thickBot="1" x14ac:dyDescent="0.3">
      <c r="A31" s="6" t="s">
        <v>25</v>
      </c>
      <c r="B31" s="7">
        <v>52</v>
      </c>
      <c r="C31" s="8">
        <f>SUM(C32,C35,C42,C47,C50,C53,C56,C61,C64)</f>
        <v>39</v>
      </c>
      <c r="D31" s="9">
        <f>C31/B31</f>
        <v>0.75</v>
      </c>
      <c r="E31" s="10"/>
      <c r="F31" s="7">
        <v>46</v>
      </c>
      <c r="G31" s="8">
        <f>SUM(G32,G35,G42,G47,G50,G53,G56,G61,G64)</f>
        <v>39</v>
      </c>
      <c r="H31" s="9">
        <f>G31/B31</f>
        <v>0.75</v>
      </c>
      <c r="I31" s="23"/>
    </row>
    <row r="32" spans="1:9" ht="32.25" thickBot="1" x14ac:dyDescent="0.3">
      <c r="A32" s="11" t="s">
        <v>26</v>
      </c>
      <c r="B32" s="10">
        <v>4</v>
      </c>
      <c r="C32" s="12">
        <f>SUM(C33,C34)</f>
        <v>4</v>
      </c>
      <c r="D32" s="13">
        <f>C32/B32</f>
        <v>1</v>
      </c>
      <c r="E32" s="10"/>
      <c r="F32" s="10">
        <v>4</v>
      </c>
      <c r="G32" s="12">
        <f>SUM(G33,G34)</f>
        <v>4</v>
      </c>
      <c r="H32" s="13">
        <f>G32/B32</f>
        <v>1</v>
      </c>
      <c r="I32" s="23"/>
    </row>
    <row r="33" spans="1:9" ht="99" customHeight="1" thickBot="1" x14ac:dyDescent="0.3">
      <c r="A33" s="19" t="s">
        <v>27</v>
      </c>
      <c r="B33" s="15">
        <v>2</v>
      </c>
      <c r="C33" s="2">
        <v>2</v>
      </c>
      <c r="D33" s="16"/>
      <c r="E33" s="17" t="s">
        <v>94</v>
      </c>
      <c r="F33" s="2">
        <v>2</v>
      </c>
      <c r="G33" s="2">
        <v>2</v>
      </c>
      <c r="H33" s="18"/>
      <c r="I33" s="17" t="s">
        <v>94</v>
      </c>
    </row>
    <row r="34" spans="1:9" ht="36" customHeight="1" thickBot="1" x14ac:dyDescent="0.3">
      <c r="A34" s="19" t="s">
        <v>28</v>
      </c>
      <c r="B34" s="15">
        <v>2</v>
      </c>
      <c r="C34" s="2">
        <v>2</v>
      </c>
      <c r="D34" s="16"/>
      <c r="E34" s="17" t="s">
        <v>104</v>
      </c>
      <c r="F34" s="2">
        <v>2</v>
      </c>
      <c r="G34" s="2">
        <v>2</v>
      </c>
      <c r="H34" s="18"/>
      <c r="I34" s="17" t="s">
        <v>104</v>
      </c>
    </row>
    <row r="35" spans="1:9" ht="32.25" thickBot="1" x14ac:dyDescent="0.3">
      <c r="A35" s="11" t="s">
        <v>29</v>
      </c>
      <c r="B35" s="10">
        <v>12</v>
      </c>
      <c r="C35" s="12">
        <f>SUM(C36:C41)</f>
        <v>6</v>
      </c>
      <c r="D35" s="13">
        <f>C35/B35</f>
        <v>0.5</v>
      </c>
      <c r="E35" s="10"/>
      <c r="F35" s="10">
        <v>9</v>
      </c>
      <c r="G35" s="12">
        <f>SUM(G36:G41)</f>
        <v>6</v>
      </c>
      <c r="H35" s="13">
        <f>G35/B35</f>
        <v>0.5</v>
      </c>
      <c r="I35" s="23"/>
    </row>
    <row r="36" spans="1:9" ht="58.5" customHeight="1" thickBot="1" x14ac:dyDescent="0.3">
      <c r="A36" s="24" t="s">
        <v>30</v>
      </c>
      <c r="B36" s="15">
        <v>2</v>
      </c>
      <c r="C36" s="2">
        <v>2</v>
      </c>
      <c r="D36" s="16"/>
      <c r="E36" s="17" t="s">
        <v>95</v>
      </c>
      <c r="F36" s="2">
        <v>1</v>
      </c>
      <c r="G36" s="2">
        <v>2</v>
      </c>
      <c r="H36" s="18"/>
      <c r="I36" s="17" t="s">
        <v>105</v>
      </c>
    </row>
    <row r="37" spans="1:9" ht="42.75" customHeight="1" thickBot="1" x14ac:dyDescent="0.3">
      <c r="A37" s="19" t="s">
        <v>31</v>
      </c>
      <c r="B37" s="15">
        <v>2</v>
      </c>
      <c r="C37" s="2">
        <v>2</v>
      </c>
      <c r="D37" s="16"/>
      <c r="E37" s="17" t="s">
        <v>96</v>
      </c>
      <c r="F37" s="2">
        <v>2</v>
      </c>
      <c r="G37" s="2">
        <v>2</v>
      </c>
      <c r="H37" s="18"/>
      <c r="I37" s="17" t="s">
        <v>106</v>
      </c>
    </row>
    <row r="38" spans="1:9" ht="47.25" customHeight="1" thickBot="1" x14ac:dyDescent="0.3">
      <c r="A38" s="19" t="s">
        <v>32</v>
      </c>
      <c r="B38" s="15">
        <v>2</v>
      </c>
      <c r="C38" s="2">
        <v>2</v>
      </c>
      <c r="D38" s="16"/>
      <c r="E38" s="17" t="s">
        <v>107</v>
      </c>
      <c r="F38" s="2">
        <v>2</v>
      </c>
      <c r="G38" s="2">
        <v>2</v>
      </c>
      <c r="H38" s="18"/>
      <c r="I38" s="17" t="s">
        <v>107</v>
      </c>
    </row>
    <row r="39" spans="1:9" ht="42.75" customHeight="1" thickBot="1" x14ac:dyDescent="0.3">
      <c r="A39" s="19" t="s">
        <v>33</v>
      </c>
      <c r="B39" s="15">
        <v>2</v>
      </c>
      <c r="C39" s="2">
        <v>0</v>
      </c>
      <c r="D39" s="16"/>
      <c r="E39" s="17"/>
      <c r="F39" s="2">
        <v>2</v>
      </c>
      <c r="G39" s="2">
        <v>0</v>
      </c>
      <c r="H39" s="18"/>
      <c r="I39" s="17"/>
    </row>
    <row r="40" spans="1:9" ht="37.5" customHeight="1" thickBot="1" x14ac:dyDescent="0.3">
      <c r="A40" s="19" t="s">
        <v>34</v>
      </c>
      <c r="B40" s="15">
        <v>2</v>
      </c>
      <c r="C40" s="2">
        <v>0</v>
      </c>
      <c r="D40" s="16"/>
      <c r="E40" s="17"/>
      <c r="F40" s="2">
        <v>1</v>
      </c>
      <c r="G40" s="2">
        <v>0</v>
      </c>
      <c r="H40" s="18"/>
      <c r="I40" s="17"/>
    </row>
    <row r="41" spans="1:9" ht="65.25" customHeight="1" thickBot="1" x14ac:dyDescent="0.3">
      <c r="A41" s="19" t="s">
        <v>35</v>
      </c>
      <c r="B41" s="15">
        <v>2</v>
      </c>
      <c r="C41" s="2">
        <v>0</v>
      </c>
      <c r="D41" s="16"/>
      <c r="E41" s="17"/>
      <c r="F41" s="2">
        <v>1</v>
      </c>
      <c r="G41" s="2">
        <v>0</v>
      </c>
      <c r="H41" s="18"/>
      <c r="I41" s="17"/>
    </row>
    <row r="42" spans="1:9" ht="32.25" thickBot="1" x14ac:dyDescent="0.3">
      <c r="A42" s="11" t="s">
        <v>36</v>
      </c>
      <c r="B42" s="10">
        <v>8</v>
      </c>
      <c r="C42" s="12">
        <f>SUM(C43:C46)</f>
        <v>8</v>
      </c>
      <c r="D42" s="13">
        <f>C42/B42</f>
        <v>1</v>
      </c>
      <c r="E42" s="10"/>
      <c r="F42" s="10">
        <v>8</v>
      </c>
      <c r="G42" s="12">
        <f>SUM(G43:G46)</f>
        <v>8</v>
      </c>
      <c r="H42" s="13">
        <f>G42/B42</f>
        <v>1</v>
      </c>
      <c r="I42" s="23"/>
    </row>
    <row r="43" spans="1:9" ht="54.75" customHeight="1" thickBot="1" x14ac:dyDescent="0.3">
      <c r="A43" s="19" t="s">
        <v>37</v>
      </c>
      <c r="B43" s="15">
        <v>2</v>
      </c>
      <c r="C43" s="2">
        <v>2</v>
      </c>
      <c r="D43" s="16"/>
      <c r="E43" s="17" t="s">
        <v>97</v>
      </c>
      <c r="F43" s="2">
        <v>2</v>
      </c>
      <c r="G43" s="2">
        <v>2</v>
      </c>
      <c r="H43" s="18"/>
      <c r="I43" s="17" t="s">
        <v>108</v>
      </c>
    </row>
    <row r="44" spans="1:9" ht="48" customHeight="1" thickBot="1" x14ac:dyDescent="0.3">
      <c r="A44" s="19" t="s">
        <v>38</v>
      </c>
      <c r="B44" s="15">
        <v>2</v>
      </c>
      <c r="C44" s="2">
        <v>2</v>
      </c>
      <c r="D44" s="16"/>
      <c r="E44" s="17" t="s">
        <v>109</v>
      </c>
      <c r="F44" s="2">
        <v>2</v>
      </c>
      <c r="G44" s="2">
        <v>2</v>
      </c>
      <c r="H44" s="18"/>
      <c r="I44" s="17" t="s">
        <v>109</v>
      </c>
    </row>
    <row r="45" spans="1:9" ht="49.5" customHeight="1" thickBot="1" x14ac:dyDescent="0.3">
      <c r="A45" s="19" t="s">
        <v>39</v>
      </c>
      <c r="B45" s="15">
        <v>2</v>
      </c>
      <c r="C45" s="2">
        <v>2</v>
      </c>
      <c r="D45" s="16"/>
      <c r="E45" s="17" t="s">
        <v>110</v>
      </c>
      <c r="F45" s="2">
        <v>2</v>
      </c>
      <c r="G45" s="2">
        <v>2</v>
      </c>
      <c r="H45" s="18"/>
      <c r="I45" s="17" t="s">
        <v>110</v>
      </c>
    </row>
    <row r="46" spans="1:9" ht="57" customHeight="1" thickBot="1" x14ac:dyDescent="0.3">
      <c r="A46" s="19" t="s">
        <v>40</v>
      </c>
      <c r="B46" s="15">
        <v>2</v>
      </c>
      <c r="C46" s="2">
        <v>2</v>
      </c>
      <c r="D46" s="16"/>
      <c r="E46" s="17" t="s">
        <v>111</v>
      </c>
      <c r="F46" s="2">
        <v>2</v>
      </c>
      <c r="G46" s="2">
        <v>2</v>
      </c>
      <c r="H46" s="18"/>
      <c r="I46" s="17" t="s">
        <v>111</v>
      </c>
    </row>
    <row r="47" spans="1:9" ht="32.25" thickBot="1" x14ac:dyDescent="0.3">
      <c r="A47" s="11" t="s">
        <v>41</v>
      </c>
      <c r="B47" s="10">
        <v>4</v>
      </c>
      <c r="C47" s="12">
        <f>SUM(C48:C49)</f>
        <v>4</v>
      </c>
      <c r="D47" s="13">
        <f>C47/B47</f>
        <v>1</v>
      </c>
      <c r="E47" s="10"/>
      <c r="F47" s="10">
        <v>4</v>
      </c>
      <c r="G47" s="12">
        <f>SUM(G48:G49)</f>
        <v>4</v>
      </c>
      <c r="H47" s="13">
        <f>G47/B47</f>
        <v>1</v>
      </c>
      <c r="I47" s="23"/>
    </row>
    <row r="48" spans="1:9" ht="84.75" customHeight="1" thickBot="1" x14ac:dyDescent="0.3">
      <c r="A48" s="19" t="s">
        <v>42</v>
      </c>
      <c r="B48" s="15">
        <v>2</v>
      </c>
      <c r="C48" s="2">
        <v>2</v>
      </c>
      <c r="D48" s="16"/>
      <c r="E48" s="17" t="s">
        <v>112</v>
      </c>
      <c r="F48" s="2">
        <v>2</v>
      </c>
      <c r="G48" s="2">
        <v>2</v>
      </c>
      <c r="H48" s="18"/>
      <c r="I48" s="17" t="s">
        <v>112</v>
      </c>
    </row>
    <row r="49" spans="1:9" ht="56.25" customHeight="1" thickBot="1" x14ac:dyDescent="0.3">
      <c r="A49" s="19" t="s">
        <v>43</v>
      </c>
      <c r="B49" s="15">
        <v>2</v>
      </c>
      <c r="C49" s="2">
        <v>2</v>
      </c>
      <c r="D49" s="16"/>
      <c r="E49" s="17" t="s">
        <v>113</v>
      </c>
      <c r="F49" s="2">
        <v>2</v>
      </c>
      <c r="G49" s="2">
        <v>2</v>
      </c>
      <c r="H49" s="18"/>
      <c r="I49" s="17" t="s">
        <v>113</v>
      </c>
    </row>
    <row r="50" spans="1:9" ht="16.5" thickBot="1" x14ac:dyDescent="0.3">
      <c r="A50" s="11" t="s">
        <v>44</v>
      </c>
      <c r="B50" s="10">
        <v>4</v>
      </c>
      <c r="C50" s="12">
        <f>SUM(C51:C52)</f>
        <v>4</v>
      </c>
      <c r="D50" s="13">
        <f>C50/B50</f>
        <v>1</v>
      </c>
      <c r="E50" s="10"/>
      <c r="F50" s="10">
        <v>4</v>
      </c>
      <c r="G50" s="12">
        <f>SUM(G51:G52)</f>
        <v>4</v>
      </c>
      <c r="H50" s="13">
        <f>G50/B50</f>
        <v>1</v>
      </c>
      <c r="I50" s="23"/>
    </row>
    <row r="51" spans="1:9" ht="36" customHeight="1" thickBot="1" x14ac:dyDescent="0.3">
      <c r="A51" s="19" t="s">
        <v>45</v>
      </c>
      <c r="B51" s="15">
        <v>2</v>
      </c>
      <c r="C51" s="2">
        <v>2</v>
      </c>
      <c r="D51" s="16"/>
      <c r="E51" s="17" t="s">
        <v>114</v>
      </c>
      <c r="F51" s="2">
        <v>2</v>
      </c>
      <c r="G51" s="2">
        <v>2</v>
      </c>
      <c r="H51" s="18"/>
      <c r="I51" s="17" t="s">
        <v>114</v>
      </c>
    </row>
    <row r="52" spans="1:9" ht="42" customHeight="1" thickBot="1" x14ac:dyDescent="0.3">
      <c r="A52" s="11" t="s">
        <v>75</v>
      </c>
      <c r="B52" s="15">
        <v>2</v>
      </c>
      <c r="C52" s="2">
        <v>2</v>
      </c>
      <c r="D52" s="16"/>
      <c r="E52" s="17" t="s">
        <v>115</v>
      </c>
      <c r="F52" s="2">
        <v>2</v>
      </c>
      <c r="G52" s="2">
        <v>2</v>
      </c>
      <c r="H52" s="18"/>
      <c r="I52" s="17" t="s">
        <v>115</v>
      </c>
    </row>
    <row r="53" spans="1:9" ht="48.75" customHeight="1" thickBot="1" x14ac:dyDescent="0.3">
      <c r="A53" s="11" t="s">
        <v>46</v>
      </c>
      <c r="B53" s="10">
        <v>4</v>
      </c>
      <c r="C53" s="12">
        <f>SUM(C54:C55)</f>
        <v>4</v>
      </c>
      <c r="D53" s="13">
        <f>C53/B53</f>
        <v>1</v>
      </c>
      <c r="E53" s="10"/>
      <c r="F53" s="10">
        <v>3</v>
      </c>
      <c r="G53" s="12">
        <f>SUM(G54:G55)</f>
        <v>4</v>
      </c>
      <c r="H53" s="13">
        <f>G53/B53</f>
        <v>1</v>
      </c>
      <c r="I53" s="23"/>
    </row>
    <row r="54" spans="1:9" ht="65.25" customHeight="1" thickBot="1" x14ac:dyDescent="0.3">
      <c r="A54" s="19" t="s">
        <v>47</v>
      </c>
      <c r="B54" s="15">
        <v>2</v>
      </c>
      <c r="C54" s="2">
        <v>2</v>
      </c>
      <c r="D54" s="16"/>
      <c r="E54" s="17" t="s">
        <v>116</v>
      </c>
      <c r="F54" s="2">
        <v>1</v>
      </c>
      <c r="G54" s="2">
        <v>2</v>
      </c>
      <c r="H54" s="18"/>
      <c r="I54" s="17" t="s">
        <v>116</v>
      </c>
    </row>
    <row r="55" spans="1:9" ht="114" customHeight="1" thickBot="1" x14ac:dyDescent="0.3">
      <c r="A55" s="19" t="s">
        <v>48</v>
      </c>
      <c r="B55" s="15">
        <v>2</v>
      </c>
      <c r="C55" s="2">
        <v>2</v>
      </c>
      <c r="D55" s="16"/>
      <c r="E55" s="17" t="s">
        <v>117</v>
      </c>
      <c r="F55" s="2">
        <v>2</v>
      </c>
      <c r="G55" s="2">
        <v>2</v>
      </c>
      <c r="H55" s="18"/>
      <c r="I55" s="17" t="s">
        <v>117</v>
      </c>
    </row>
    <row r="56" spans="1:9" ht="32.25" thickBot="1" x14ac:dyDescent="0.3">
      <c r="A56" s="25" t="s">
        <v>49</v>
      </c>
      <c r="B56" s="10">
        <v>8</v>
      </c>
      <c r="C56" s="12">
        <f>SUM(C57:C60)</f>
        <v>4</v>
      </c>
      <c r="D56" s="13">
        <f>C56/B56</f>
        <v>0.5</v>
      </c>
      <c r="E56" s="10"/>
      <c r="F56" s="10">
        <v>8</v>
      </c>
      <c r="G56" s="12">
        <f>SUM(G57:G60)</f>
        <v>4</v>
      </c>
      <c r="H56" s="13">
        <f>G56/B56</f>
        <v>0.5</v>
      </c>
      <c r="I56" s="23"/>
    </row>
    <row r="57" spans="1:9" ht="40.5" customHeight="1" thickBot="1" x14ac:dyDescent="0.3">
      <c r="A57" s="19" t="s">
        <v>50</v>
      </c>
      <c r="B57" s="15">
        <v>2</v>
      </c>
      <c r="C57" s="2">
        <v>1</v>
      </c>
      <c r="D57" s="16"/>
      <c r="E57" s="17" t="s">
        <v>118</v>
      </c>
      <c r="F57" s="2">
        <v>1</v>
      </c>
      <c r="G57" s="2">
        <v>1</v>
      </c>
      <c r="H57" s="18"/>
      <c r="I57" s="17" t="s">
        <v>118</v>
      </c>
    </row>
    <row r="58" spans="1:9" ht="51" customHeight="1" thickBot="1" x14ac:dyDescent="0.3">
      <c r="A58" s="19" t="s">
        <v>51</v>
      </c>
      <c r="B58" s="15">
        <v>2</v>
      </c>
      <c r="C58" s="2">
        <v>1</v>
      </c>
      <c r="D58" s="16"/>
      <c r="E58" s="17" t="s">
        <v>119</v>
      </c>
      <c r="F58" s="2">
        <v>2</v>
      </c>
      <c r="G58" s="2">
        <v>1</v>
      </c>
      <c r="H58" s="18"/>
      <c r="I58" s="17" t="s">
        <v>119</v>
      </c>
    </row>
    <row r="59" spans="1:9" ht="46.5" customHeight="1" thickBot="1" x14ac:dyDescent="0.3">
      <c r="A59" s="19" t="s">
        <v>52</v>
      </c>
      <c r="B59" s="15">
        <v>2</v>
      </c>
      <c r="C59" s="2">
        <v>1</v>
      </c>
      <c r="D59" s="16"/>
      <c r="E59" s="17" t="s">
        <v>120</v>
      </c>
      <c r="F59" s="2">
        <v>2</v>
      </c>
      <c r="G59" s="2">
        <v>1</v>
      </c>
      <c r="H59" s="18"/>
      <c r="I59" s="17" t="s">
        <v>120</v>
      </c>
    </row>
    <row r="60" spans="1:9" ht="53.25" customHeight="1" thickBot="1" x14ac:dyDescent="0.3">
      <c r="A60" s="19" t="s">
        <v>53</v>
      </c>
      <c r="B60" s="15">
        <v>2</v>
      </c>
      <c r="C60" s="2">
        <v>1</v>
      </c>
      <c r="D60" s="16"/>
      <c r="E60" s="17" t="s">
        <v>121</v>
      </c>
      <c r="F60" s="2">
        <v>2</v>
      </c>
      <c r="G60" s="2">
        <v>1</v>
      </c>
      <c r="H60" s="18"/>
      <c r="I60" s="17" t="s">
        <v>121</v>
      </c>
    </row>
    <row r="61" spans="1:9" ht="32.25" thickBot="1" x14ac:dyDescent="0.3">
      <c r="A61" s="11" t="s">
        <v>54</v>
      </c>
      <c r="B61" s="10">
        <v>4</v>
      </c>
      <c r="C61" s="12">
        <f>SUM(C62:C63)</f>
        <v>3</v>
      </c>
      <c r="D61" s="13">
        <f>C61/B61</f>
        <v>0.75</v>
      </c>
      <c r="E61" s="10"/>
      <c r="F61" s="10">
        <v>4</v>
      </c>
      <c r="G61" s="12">
        <f>SUM(G62:G63)</f>
        <v>3</v>
      </c>
      <c r="H61" s="13">
        <f>G61/B61</f>
        <v>0.75</v>
      </c>
      <c r="I61" s="10"/>
    </row>
    <row r="62" spans="1:9" ht="49.5" customHeight="1" thickBot="1" x14ac:dyDescent="0.3">
      <c r="A62" s="19" t="s">
        <v>55</v>
      </c>
      <c r="B62" s="15">
        <v>2</v>
      </c>
      <c r="C62" s="2">
        <v>2</v>
      </c>
      <c r="D62" s="16"/>
      <c r="E62" s="17" t="s">
        <v>122</v>
      </c>
      <c r="F62" s="2">
        <v>2</v>
      </c>
      <c r="G62" s="2">
        <v>2</v>
      </c>
      <c r="H62" s="18"/>
      <c r="I62" s="17" t="s">
        <v>122</v>
      </c>
    </row>
    <row r="63" spans="1:9" ht="41.25" customHeight="1" thickBot="1" x14ac:dyDescent="0.3">
      <c r="A63" s="19" t="s">
        <v>56</v>
      </c>
      <c r="B63" s="15">
        <v>2</v>
      </c>
      <c r="C63" s="2">
        <v>1</v>
      </c>
      <c r="D63" s="16"/>
      <c r="E63" s="17" t="s">
        <v>123</v>
      </c>
      <c r="F63" s="2">
        <v>2</v>
      </c>
      <c r="G63" s="2">
        <v>1</v>
      </c>
      <c r="H63" s="18"/>
      <c r="I63" s="17" t="s">
        <v>123</v>
      </c>
    </row>
    <row r="64" spans="1:9" ht="16.5" thickBot="1" x14ac:dyDescent="0.3">
      <c r="A64" s="26" t="s">
        <v>57</v>
      </c>
      <c r="B64" s="10">
        <v>4</v>
      </c>
      <c r="C64" s="12">
        <f>SUM(C65:C66)</f>
        <v>2</v>
      </c>
      <c r="D64" s="13">
        <f>C64/B64</f>
        <v>0.5</v>
      </c>
      <c r="E64" s="10"/>
      <c r="F64" s="10">
        <v>2</v>
      </c>
      <c r="G64" s="12">
        <f>SUM(G65:G66)</f>
        <v>2</v>
      </c>
      <c r="H64" s="13">
        <f>G64/B64</f>
        <v>0.5</v>
      </c>
      <c r="I64" s="10"/>
    </row>
    <row r="65" spans="1:9" ht="73.5" customHeight="1" thickBot="1" x14ac:dyDescent="0.3">
      <c r="A65" s="27" t="s">
        <v>58</v>
      </c>
      <c r="B65" s="15">
        <v>2</v>
      </c>
      <c r="C65" s="2">
        <v>1</v>
      </c>
      <c r="D65" s="16"/>
      <c r="E65" s="17" t="s">
        <v>124</v>
      </c>
      <c r="F65" s="2">
        <v>1</v>
      </c>
      <c r="G65" s="2">
        <v>1</v>
      </c>
      <c r="H65" s="18"/>
      <c r="I65" s="17" t="s">
        <v>124</v>
      </c>
    </row>
    <row r="66" spans="1:9" ht="93.75" customHeight="1" thickBot="1" x14ac:dyDescent="0.3">
      <c r="A66" s="28" t="s">
        <v>59</v>
      </c>
      <c r="B66" s="15">
        <v>2</v>
      </c>
      <c r="C66" s="2">
        <v>1</v>
      </c>
      <c r="D66" s="16"/>
      <c r="E66" s="17" t="s">
        <v>125</v>
      </c>
      <c r="F66" s="2">
        <v>1</v>
      </c>
      <c r="G66" s="2">
        <v>1</v>
      </c>
      <c r="H66" s="18"/>
      <c r="I66" s="17" t="s">
        <v>125</v>
      </c>
    </row>
    <row r="67" spans="1:9" ht="32.25" thickBot="1" x14ac:dyDescent="0.3">
      <c r="A67" s="29" t="s">
        <v>60</v>
      </c>
      <c r="B67" s="7">
        <v>16</v>
      </c>
      <c r="C67" s="7">
        <f>SUM(C68,C73,C76)</f>
        <v>9</v>
      </c>
      <c r="D67" s="9">
        <f>C67/B67</f>
        <v>0.5625</v>
      </c>
      <c r="E67" s="10"/>
      <c r="F67" s="7">
        <v>12</v>
      </c>
      <c r="G67" s="7">
        <f>SUM(G68,G73,G76)</f>
        <v>9</v>
      </c>
      <c r="H67" s="9">
        <f>G67/B67</f>
        <v>0.5625</v>
      </c>
      <c r="I67" s="10"/>
    </row>
    <row r="68" spans="1:9" ht="32.25" thickBot="1" x14ac:dyDescent="0.3">
      <c r="A68" s="26" t="s">
        <v>61</v>
      </c>
      <c r="B68" s="10">
        <v>8</v>
      </c>
      <c r="C68" s="12">
        <f>SUM(C69:C72)</f>
        <v>5</v>
      </c>
      <c r="D68" s="13">
        <f>C68/B68</f>
        <v>0.625</v>
      </c>
      <c r="E68" s="10"/>
      <c r="F68" s="10">
        <v>6</v>
      </c>
      <c r="G68" s="12">
        <f>SUM(G69:G72)</f>
        <v>5</v>
      </c>
      <c r="H68" s="13">
        <f>G68/B68</f>
        <v>0.625</v>
      </c>
      <c r="I68" s="10"/>
    </row>
    <row r="69" spans="1:9" ht="65.25" customHeight="1" thickBot="1" x14ac:dyDescent="0.3">
      <c r="A69" s="30" t="s">
        <v>62</v>
      </c>
      <c r="B69" s="15">
        <v>2</v>
      </c>
      <c r="C69" s="2">
        <v>2</v>
      </c>
      <c r="D69" s="16"/>
      <c r="E69" s="17" t="s">
        <v>126</v>
      </c>
      <c r="F69" s="2">
        <v>2</v>
      </c>
      <c r="G69" s="2">
        <v>2</v>
      </c>
      <c r="H69" s="18"/>
      <c r="I69" s="17" t="s">
        <v>126</v>
      </c>
    </row>
    <row r="70" spans="1:9" ht="29.25" customHeight="1" thickBot="1" x14ac:dyDescent="0.3">
      <c r="A70" s="30" t="s">
        <v>63</v>
      </c>
      <c r="B70" s="15">
        <v>2</v>
      </c>
      <c r="C70" s="2">
        <v>1</v>
      </c>
      <c r="D70" s="16"/>
      <c r="E70" s="17" t="s">
        <v>98</v>
      </c>
      <c r="F70" s="2">
        <v>1</v>
      </c>
      <c r="G70" s="2">
        <v>1</v>
      </c>
      <c r="H70" s="18"/>
      <c r="I70" s="17" t="s">
        <v>98</v>
      </c>
    </row>
    <row r="71" spans="1:9" ht="117.75" customHeight="1" thickBot="1" x14ac:dyDescent="0.3">
      <c r="A71" s="30" t="s">
        <v>64</v>
      </c>
      <c r="B71" s="15">
        <v>2</v>
      </c>
      <c r="C71" s="2">
        <v>2</v>
      </c>
      <c r="D71" s="16"/>
      <c r="E71" s="17" t="s">
        <v>127</v>
      </c>
      <c r="F71" s="2">
        <v>2</v>
      </c>
      <c r="G71" s="2">
        <v>2</v>
      </c>
      <c r="H71" s="18"/>
      <c r="I71" s="17" t="s">
        <v>127</v>
      </c>
    </row>
    <row r="72" spans="1:9" ht="60" customHeight="1" thickBot="1" x14ac:dyDescent="0.3">
      <c r="A72" s="30" t="s">
        <v>65</v>
      </c>
      <c r="B72" s="15">
        <v>2</v>
      </c>
      <c r="C72" s="2">
        <v>0</v>
      </c>
      <c r="D72" s="16"/>
      <c r="E72" s="17"/>
      <c r="F72" s="2">
        <v>1</v>
      </c>
      <c r="G72" s="2">
        <v>0</v>
      </c>
      <c r="H72" s="18"/>
      <c r="I72" s="17"/>
    </row>
    <row r="73" spans="1:9" ht="32.25" thickBot="1" x14ac:dyDescent="0.3">
      <c r="A73" s="26" t="s">
        <v>66</v>
      </c>
      <c r="B73" s="10">
        <v>4</v>
      </c>
      <c r="C73" s="12">
        <f>SUM(C74:C75)</f>
        <v>2</v>
      </c>
      <c r="D73" s="13">
        <f>C73/B73</f>
        <v>0.5</v>
      </c>
      <c r="E73" s="10"/>
      <c r="F73" s="10">
        <v>2</v>
      </c>
      <c r="G73" s="12">
        <f>SUM(G74:G75)</f>
        <v>2</v>
      </c>
      <c r="H73" s="13">
        <f>G73/B73</f>
        <v>0.5</v>
      </c>
      <c r="I73" s="10"/>
    </row>
    <row r="74" spans="1:9" ht="45.75" customHeight="1" thickBot="1" x14ac:dyDescent="0.3">
      <c r="A74" s="30" t="s">
        <v>67</v>
      </c>
      <c r="B74" s="15">
        <v>2</v>
      </c>
      <c r="C74" s="2">
        <v>1</v>
      </c>
      <c r="D74" s="16"/>
      <c r="E74" s="17" t="s">
        <v>128</v>
      </c>
      <c r="F74" s="2">
        <v>1</v>
      </c>
      <c r="G74" s="2">
        <v>1</v>
      </c>
      <c r="H74" s="18"/>
      <c r="I74" s="17" t="s">
        <v>128</v>
      </c>
    </row>
    <row r="75" spans="1:9" ht="40.5" customHeight="1" thickBot="1" x14ac:dyDescent="0.3">
      <c r="A75" s="30" t="s">
        <v>68</v>
      </c>
      <c r="B75" s="15">
        <v>2</v>
      </c>
      <c r="C75" s="2">
        <v>1</v>
      </c>
      <c r="D75" s="16"/>
      <c r="E75" s="17"/>
      <c r="F75" s="2">
        <v>1</v>
      </c>
      <c r="G75" s="36">
        <v>1</v>
      </c>
      <c r="H75" s="18"/>
      <c r="I75" s="17"/>
    </row>
    <row r="76" spans="1:9" ht="16.5" thickBot="1" x14ac:dyDescent="0.3">
      <c r="A76" s="26" t="s">
        <v>69</v>
      </c>
      <c r="B76" s="10">
        <v>4</v>
      </c>
      <c r="C76" s="12">
        <f>SUM(C77:C78)</f>
        <v>2</v>
      </c>
      <c r="D76" s="13">
        <f>C76/B76</f>
        <v>0.5</v>
      </c>
      <c r="E76" s="10"/>
      <c r="F76" s="10">
        <v>4</v>
      </c>
      <c r="G76" s="12">
        <f>SUM(G77:G78)</f>
        <v>2</v>
      </c>
      <c r="H76" s="13">
        <f>G76/B76</f>
        <v>0.5</v>
      </c>
      <c r="I76" s="10"/>
    </row>
    <row r="77" spans="1:9" ht="34.5" customHeight="1" thickBot="1" x14ac:dyDescent="0.3">
      <c r="A77" s="30" t="s">
        <v>70</v>
      </c>
      <c r="B77" s="15">
        <v>2</v>
      </c>
      <c r="C77" s="2">
        <v>2</v>
      </c>
      <c r="D77" s="16"/>
      <c r="E77" s="17" t="s">
        <v>99</v>
      </c>
      <c r="F77" s="2">
        <v>2</v>
      </c>
      <c r="G77" s="2">
        <v>2</v>
      </c>
      <c r="H77" s="18"/>
      <c r="I77" s="17" t="s">
        <v>99</v>
      </c>
    </row>
    <row r="78" spans="1:9" ht="33" customHeight="1" thickBot="1" x14ac:dyDescent="0.3">
      <c r="A78" s="27" t="s">
        <v>71</v>
      </c>
      <c r="B78" s="15">
        <v>2</v>
      </c>
      <c r="C78" s="2">
        <v>0</v>
      </c>
      <c r="D78" s="16"/>
      <c r="E78" s="17"/>
      <c r="F78" s="2">
        <v>2</v>
      </c>
      <c r="G78" s="2">
        <v>0</v>
      </c>
      <c r="H78" s="18"/>
      <c r="I78" s="17"/>
    </row>
    <row r="79" spans="1:9" ht="16.5" thickBot="1" x14ac:dyDescent="0.3">
      <c r="A79" s="29" t="s">
        <v>72</v>
      </c>
      <c r="B79" s="10">
        <v>88</v>
      </c>
      <c r="C79" s="12">
        <f>SUM(C67,C31,C17)</f>
        <v>59</v>
      </c>
      <c r="D79" s="31"/>
      <c r="E79" s="15"/>
      <c r="F79" s="10">
        <v>72</v>
      </c>
      <c r="G79" s="12">
        <f>SUM(G67,G31,G17)</f>
        <v>59</v>
      </c>
      <c r="H79" s="31"/>
      <c r="I79" s="15"/>
    </row>
    <row r="80" spans="1:9" ht="16.5" thickBot="1" x14ac:dyDescent="0.3">
      <c r="A80" s="29" t="s">
        <v>73</v>
      </c>
      <c r="B80" s="10">
        <v>100</v>
      </c>
      <c r="C80" s="12">
        <f>C79/88*100</f>
        <v>67.045454545454547</v>
      </c>
      <c r="D80" s="31"/>
      <c r="E80" s="15"/>
      <c r="F80" s="12">
        <v>81</v>
      </c>
      <c r="G80" s="12">
        <f>G79/88*100</f>
        <v>67.045454545454547</v>
      </c>
      <c r="H80" s="31"/>
      <c r="I80" s="15"/>
    </row>
    <row r="81" spans="1:9" ht="16.5" thickBot="1" x14ac:dyDescent="0.3">
      <c r="A81" s="29" t="s">
        <v>74</v>
      </c>
      <c r="B81" s="32"/>
      <c r="C81" s="100" t="s">
        <v>129</v>
      </c>
      <c r="D81" s="101"/>
      <c r="E81" s="10"/>
      <c r="F81" s="15"/>
      <c r="G81" s="100" t="s">
        <v>129</v>
      </c>
      <c r="H81" s="101"/>
      <c r="I81" s="10"/>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scale="69"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B33" workbookViewId="0">
      <selection activeCell="G37" sqref="G37"/>
    </sheetView>
  </sheetViews>
  <sheetFormatPr defaultRowHeight="15" x14ac:dyDescent="0.25"/>
  <cols>
    <col min="1" max="1" width="39.7109375" customWidth="1"/>
    <col min="4" max="4" width="12.7109375" customWidth="1"/>
    <col min="5" max="5" width="37.7109375" customWidth="1"/>
    <col min="6" max="7" width="11.7109375" customWidth="1"/>
    <col min="8" max="8" width="12.7109375" customWidth="1"/>
    <col min="9" max="9" width="44.7109375" customWidth="1"/>
  </cols>
  <sheetData>
    <row r="1" spans="1:9" x14ac:dyDescent="0.25">
      <c r="A1" s="74"/>
      <c r="B1" s="74"/>
      <c r="C1" s="74"/>
      <c r="D1" s="74"/>
      <c r="E1" s="74"/>
      <c r="F1" s="74"/>
      <c r="G1" s="74"/>
      <c r="H1" s="74"/>
      <c r="I1" s="74"/>
    </row>
    <row r="2" spans="1:9" ht="18.75" x14ac:dyDescent="0.3">
      <c r="A2" s="74"/>
      <c r="B2" s="74"/>
      <c r="C2" s="74"/>
      <c r="D2" s="74"/>
      <c r="E2" s="107" t="s">
        <v>76</v>
      </c>
      <c r="F2" s="108"/>
      <c r="G2" s="108"/>
      <c r="H2" s="108"/>
      <c r="I2" s="74"/>
    </row>
    <row r="3" spans="1:9" x14ac:dyDescent="0.25">
      <c r="A3" s="74"/>
      <c r="B3" s="74"/>
      <c r="C3" s="74"/>
      <c r="D3" s="74"/>
      <c r="E3" s="74"/>
      <c r="F3" s="74"/>
      <c r="G3" s="74"/>
      <c r="H3" s="74"/>
      <c r="I3" s="74"/>
    </row>
    <row r="4" spans="1:9" x14ac:dyDescent="0.25">
      <c r="A4" s="74"/>
      <c r="B4" s="74"/>
      <c r="C4" s="74"/>
      <c r="D4" s="74"/>
      <c r="E4" s="74"/>
      <c r="F4" s="74"/>
      <c r="G4" s="74"/>
      <c r="H4" s="74"/>
      <c r="I4" s="74"/>
    </row>
    <row r="5" spans="1:9" ht="22.5" x14ac:dyDescent="0.3">
      <c r="A5" s="109" t="s">
        <v>77</v>
      </c>
      <c r="B5" s="109"/>
      <c r="C5" s="109"/>
      <c r="D5" s="109"/>
      <c r="E5" s="109"/>
      <c r="F5" s="109"/>
      <c r="G5" s="109"/>
      <c r="H5" s="109"/>
      <c r="I5" s="109"/>
    </row>
    <row r="6" spans="1:9" x14ac:dyDescent="0.25">
      <c r="A6" s="74"/>
      <c r="B6" s="74"/>
      <c r="C6" s="74"/>
      <c r="D6" s="74"/>
      <c r="E6" s="74"/>
      <c r="F6" s="74"/>
      <c r="G6" s="74"/>
      <c r="H6" s="74"/>
      <c r="I6" s="74"/>
    </row>
    <row r="7" spans="1:9" ht="16.5" x14ac:dyDescent="0.25">
      <c r="A7" s="115" t="s">
        <v>130</v>
      </c>
      <c r="B7" s="115"/>
      <c r="C7" s="115"/>
      <c r="D7" s="115"/>
      <c r="E7" s="115"/>
      <c r="F7" s="115"/>
      <c r="G7" s="115"/>
      <c r="H7" s="115"/>
      <c r="I7" s="115"/>
    </row>
    <row r="8" spans="1:9" ht="16.5" x14ac:dyDescent="0.25">
      <c r="A8" s="115" t="s">
        <v>131</v>
      </c>
      <c r="B8" s="115"/>
      <c r="C8" s="115"/>
      <c r="D8" s="115"/>
      <c r="E8" s="115"/>
      <c r="F8" s="115"/>
      <c r="G8" s="115"/>
      <c r="H8" s="115"/>
      <c r="I8" s="115"/>
    </row>
    <row r="9" spans="1:9" ht="16.5" x14ac:dyDescent="0.25">
      <c r="A9" s="115" t="s">
        <v>132</v>
      </c>
      <c r="B9" s="115"/>
      <c r="C9" s="115"/>
      <c r="D9" s="115"/>
      <c r="E9" s="115"/>
      <c r="F9" s="115"/>
      <c r="G9" s="115"/>
      <c r="H9" s="115"/>
      <c r="I9" s="115"/>
    </row>
    <row r="10" spans="1:9" ht="16.5" x14ac:dyDescent="0.25">
      <c r="A10" s="115" t="s">
        <v>133</v>
      </c>
      <c r="B10" s="115"/>
      <c r="C10" s="115"/>
      <c r="D10" s="115"/>
      <c r="E10" s="115"/>
      <c r="F10" s="115"/>
      <c r="G10" s="115"/>
      <c r="H10" s="115"/>
      <c r="I10" s="115"/>
    </row>
    <row r="11" spans="1:9" x14ac:dyDescent="0.25">
      <c r="A11" s="74"/>
      <c r="B11" s="74"/>
      <c r="C11" s="74"/>
      <c r="D11" s="74"/>
      <c r="E11" s="74"/>
      <c r="F11" s="74"/>
      <c r="G11" s="74"/>
      <c r="H11" s="74"/>
      <c r="I11" s="74"/>
    </row>
    <row r="12" spans="1:9" ht="15.75" x14ac:dyDescent="0.25">
      <c r="A12" s="116" t="s">
        <v>134</v>
      </c>
      <c r="B12" s="116"/>
      <c r="C12" s="116"/>
      <c r="D12" s="116"/>
      <c r="E12" s="116"/>
      <c r="F12" s="116"/>
      <c r="G12" s="116"/>
      <c r="H12" s="116"/>
      <c r="I12" s="116"/>
    </row>
    <row r="13" spans="1:9" ht="15.75" x14ac:dyDescent="0.25">
      <c r="A13" s="75"/>
      <c r="B13" s="75"/>
      <c r="C13" s="75"/>
      <c r="D13" s="75"/>
      <c r="E13" s="75"/>
      <c r="F13" s="75"/>
      <c r="G13" s="75"/>
      <c r="H13" s="75"/>
      <c r="I13" s="75"/>
    </row>
    <row r="14" spans="1:9" x14ac:dyDescent="0.25">
      <c r="A14" s="37"/>
      <c r="B14" s="37"/>
      <c r="C14" s="37"/>
      <c r="D14" s="37"/>
      <c r="E14" s="37"/>
      <c r="F14" s="37"/>
      <c r="G14" s="37"/>
      <c r="H14" s="37"/>
      <c r="I14" s="37"/>
    </row>
    <row r="15" spans="1:9" ht="15.75" thickBot="1" x14ac:dyDescent="0.3">
      <c r="A15" s="37"/>
      <c r="B15" s="37"/>
      <c r="C15" s="37"/>
      <c r="D15" s="37"/>
      <c r="E15" s="37"/>
      <c r="F15" s="37"/>
      <c r="G15" s="37"/>
      <c r="H15" s="37"/>
      <c r="I15" s="37"/>
    </row>
    <row r="16" spans="1:9" ht="17.25" thickBot="1" x14ac:dyDescent="0.3">
      <c r="A16" s="110" t="s">
        <v>0</v>
      </c>
      <c r="B16" s="110" t="s">
        <v>1</v>
      </c>
      <c r="C16" s="112" t="s">
        <v>2</v>
      </c>
      <c r="D16" s="113"/>
      <c r="E16" s="114"/>
      <c r="F16" s="112" t="s">
        <v>3</v>
      </c>
      <c r="G16" s="113"/>
      <c r="H16" s="113"/>
      <c r="I16" s="114"/>
    </row>
    <row r="17" spans="1:9" ht="142.5" thickBot="1" x14ac:dyDescent="0.3">
      <c r="A17" s="111"/>
      <c r="B17" s="111"/>
      <c r="C17" s="58" t="s">
        <v>4</v>
      </c>
      <c r="D17" s="58" t="s">
        <v>5</v>
      </c>
      <c r="E17" s="38" t="s">
        <v>6</v>
      </c>
      <c r="F17" s="38" t="s">
        <v>7</v>
      </c>
      <c r="G17" s="38" t="s">
        <v>8</v>
      </c>
      <c r="H17" s="39" t="s">
        <v>9</v>
      </c>
      <c r="I17" s="38" t="s">
        <v>10</v>
      </c>
    </row>
    <row r="18" spans="1:9" ht="16.5" thickBot="1" x14ac:dyDescent="0.3">
      <c r="A18" s="49" t="s">
        <v>11</v>
      </c>
      <c r="B18" s="50">
        <v>20</v>
      </c>
      <c r="C18" s="50">
        <v>18</v>
      </c>
      <c r="D18" s="51">
        <v>0.9</v>
      </c>
      <c r="E18" s="60"/>
      <c r="F18" s="50"/>
      <c r="G18" s="8">
        <f>SUM(G19,G26,G29)</f>
        <v>11</v>
      </c>
      <c r="H18" s="9">
        <f>G18/B18</f>
        <v>0.55000000000000004</v>
      </c>
      <c r="I18" s="10"/>
    </row>
    <row r="19" spans="1:9" ht="16.5" thickBot="1" x14ac:dyDescent="0.3">
      <c r="A19" s="52" t="s">
        <v>12</v>
      </c>
      <c r="B19" s="53">
        <v>12</v>
      </c>
      <c r="C19" s="53">
        <v>10</v>
      </c>
      <c r="D19" s="54">
        <v>0.83299999999999996</v>
      </c>
      <c r="E19" s="53"/>
      <c r="F19" s="53"/>
      <c r="G19" s="12">
        <f>SUM(G20:G25)</f>
        <v>7</v>
      </c>
      <c r="H19" s="13">
        <f>G19/B19</f>
        <v>0.58333333333333337</v>
      </c>
      <c r="I19" s="10"/>
    </row>
    <row r="20" spans="1:9" ht="112.5" thickBot="1" x14ac:dyDescent="0.3">
      <c r="A20" s="41" t="s">
        <v>13</v>
      </c>
      <c r="B20" s="62"/>
      <c r="C20" s="59">
        <v>2</v>
      </c>
      <c r="D20" s="64"/>
      <c r="E20" s="70" t="s">
        <v>135</v>
      </c>
      <c r="F20" s="67"/>
      <c r="G20" s="59">
        <v>2</v>
      </c>
      <c r="H20" s="16"/>
      <c r="I20" s="70" t="s">
        <v>135</v>
      </c>
    </row>
    <row r="21" spans="1:9" ht="24.75" thickBot="1" x14ac:dyDescent="0.3">
      <c r="A21" s="43" t="s">
        <v>14</v>
      </c>
      <c r="B21" s="62"/>
      <c r="C21" s="59">
        <v>2</v>
      </c>
      <c r="D21" s="64"/>
      <c r="E21" s="70"/>
      <c r="F21" s="67"/>
      <c r="G21" s="59">
        <v>2</v>
      </c>
      <c r="H21" s="16"/>
      <c r="I21" s="17" t="s">
        <v>141</v>
      </c>
    </row>
    <row r="22" spans="1:9" ht="16.5" thickBot="1" x14ac:dyDescent="0.3">
      <c r="A22" s="43" t="s">
        <v>15</v>
      </c>
      <c r="B22" s="62"/>
      <c r="C22" s="59">
        <v>2</v>
      </c>
      <c r="D22" s="64"/>
      <c r="E22" s="70"/>
      <c r="F22" s="67"/>
      <c r="G22" s="59">
        <v>1</v>
      </c>
      <c r="H22" s="16"/>
      <c r="I22" s="17" t="s">
        <v>142</v>
      </c>
    </row>
    <row r="23" spans="1:9" ht="48.75" thickBot="1" x14ac:dyDescent="0.3">
      <c r="A23" s="43" t="s">
        <v>16</v>
      </c>
      <c r="B23" s="62"/>
      <c r="C23" s="59">
        <v>2</v>
      </c>
      <c r="D23" s="64"/>
      <c r="E23" s="70"/>
      <c r="F23" s="67"/>
      <c r="G23" s="59">
        <v>1</v>
      </c>
      <c r="H23" s="16"/>
      <c r="I23" s="17"/>
    </row>
    <row r="24" spans="1:9" ht="24.75" thickBot="1" x14ac:dyDescent="0.3">
      <c r="A24" s="43" t="s">
        <v>17</v>
      </c>
      <c r="B24" s="62"/>
      <c r="C24" s="59">
        <v>2</v>
      </c>
      <c r="D24" s="64"/>
      <c r="E24" s="70"/>
      <c r="F24" s="67"/>
      <c r="G24" s="59">
        <v>1</v>
      </c>
      <c r="H24" s="16"/>
      <c r="I24" s="17"/>
    </row>
    <row r="25" spans="1:9" ht="24.75" thickBot="1" x14ac:dyDescent="0.3">
      <c r="A25" s="43" t="s">
        <v>18</v>
      </c>
      <c r="B25" s="62"/>
      <c r="C25" s="59"/>
      <c r="D25" s="64"/>
      <c r="E25" s="70"/>
      <c r="F25" s="67"/>
      <c r="G25" s="59">
        <v>0</v>
      </c>
      <c r="H25" s="16"/>
      <c r="I25" s="17"/>
    </row>
    <row r="26" spans="1:9" ht="16.5" thickBot="1" x14ac:dyDescent="0.3">
      <c r="A26" s="52" t="s">
        <v>19</v>
      </c>
      <c r="B26" s="53">
        <v>4</v>
      </c>
      <c r="C26" s="53">
        <v>4</v>
      </c>
      <c r="D26" s="54">
        <v>1</v>
      </c>
      <c r="E26" s="53"/>
      <c r="F26" s="53"/>
      <c r="G26" s="12">
        <f>SUM(G27,G28)</f>
        <v>2</v>
      </c>
      <c r="H26" s="13">
        <f>G26/B26</f>
        <v>0.5</v>
      </c>
      <c r="I26" s="33"/>
    </row>
    <row r="27" spans="1:9" ht="180.75" thickBot="1" x14ac:dyDescent="0.3">
      <c r="A27" s="43" t="s">
        <v>20</v>
      </c>
      <c r="B27" s="63">
        <v>2</v>
      </c>
      <c r="C27" s="59">
        <v>2</v>
      </c>
      <c r="D27" s="64"/>
      <c r="E27" s="70" t="s">
        <v>136</v>
      </c>
      <c r="F27" s="67"/>
      <c r="G27" s="59">
        <v>2</v>
      </c>
      <c r="H27" s="18"/>
      <c r="I27" s="70" t="s">
        <v>136</v>
      </c>
    </row>
    <row r="28" spans="1:9" ht="40.5" thickBot="1" x14ac:dyDescent="0.3">
      <c r="A28" s="41" t="s">
        <v>21</v>
      </c>
      <c r="B28" s="62">
        <v>2</v>
      </c>
      <c r="C28" s="59">
        <v>2</v>
      </c>
      <c r="D28" s="64"/>
      <c r="E28" s="70"/>
      <c r="F28" s="67"/>
      <c r="G28" s="59">
        <v>0</v>
      </c>
      <c r="H28" s="18"/>
      <c r="I28" s="17"/>
    </row>
    <row r="29" spans="1:9" ht="16.5" thickBot="1" x14ac:dyDescent="0.3">
      <c r="A29" s="52" t="s">
        <v>22</v>
      </c>
      <c r="B29" s="53">
        <v>4</v>
      </c>
      <c r="C29" s="53">
        <v>4</v>
      </c>
      <c r="D29" s="54">
        <v>1</v>
      </c>
      <c r="E29" s="53"/>
      <c r="F29" s="53"/>
      <c r="G29" s="12">
        <f>SUM(G30,G31)</f>
        <v>2</v>
      </c>
      <c r="H29" s="14">
        <f>G29/B29</f>
        <v>0.5</v>
      </c>
      <c r="I29" s="22"/>
    </row>
    <row r="30" spans="1:9" ht="60.75" thickBot="1" x14ac:dyDescent="0.3">
      <c r="A30" s="43" t="s">
        <v>23</v>
      </c>
      <c r="B30" s="62">
        <v>2</v>
      </c>
      <c r="C30" s="59">
        <v>2</v>
      </c>
      <c r="D30" s="64"/>
      <c r="E30" s="70" t="s">
        <v>137</v>
      </c>
      <c r="F30" s="67"/>
      <c r="G30" s="59">
        <v>2</v>
      </c>
      <c r="H30" s="18"/>
      <c r="I30" s="70" t="s">
        <v>137</v>
      </c>
    </row>
    <row r="31" spans="1:9" ht="28.5" thickBot="1" x14ac:dyDescent="0.3">
      <c r="A31" s="41" t="s">
        <v>24</v>
      </c>
      <c r="B31" s="62">
        <v>2</v>
      </c>
      <c r="C31" s="59">
        <v>2</v>
      </c>
      <c r="D31" s="64"/>
      <c r="E31" s="70"/>
      <c r="F31" s="67"/>
      <c r="G31" s="59">
        <v>0</v>
      </c>
      <c r="H31" s="18"/>
      <c r="I31" s="17"/>
    </row>
    <row r="32" spans="1:9" ht="16.5" thickBot="1" x14ac:dyDescent="0.3">
      <c r="A32" s="49" t="s">
        <v>25</v>
      </c>
      <c r="B32" s="50">
        <v>52</v>
      </c>
      <c r="C32" s="50">
        <v>44</v>
      </c>
      <c r="D32" s="51" t="s">
        <v>138</v>
      </c>
      <c r="E32" s="60"/>
      <c r="F32" s="50"/>
      <c r="G32" s="8">
        <f>SUM(G33,G36,G43,G48,G51,G54,G57,G62,G65)</f>
        <v>42</v>
      </c>
      <c r="H32" s="9">
        <f>G32/B32</f>
        <v>0.80769230769230771</v>
      </c>
      <c r="I32" s="23"/>
    </row>
    <row r="33" spans="1:9" ht="32.25" thickBot="1" x14ac:dyDescent="0.3">
      <c r="A33" s="52" t="s">
        <v>26</v>
      </c>
      <c r="B33" s="53">
        <v>4</v>
      </c>
      <c r="C33" s="53">
        <v>2</v>
      </c>
      <c r="D33" s="54"/>
      <c r="E33" s="53"/>
      <c r="F33" s="53"/>
      <c r="G33" s="12">
        <f>SUM(G34,G35)</f>
        <v>4</v>
      </c>
      <c r="H33" s="13">
        <f>G33/B33</f>
        <v>1</v>
      </c>
      <c r="I33" s="23"/>
    </row>
    <row r="34" spans="1:9" ht="72.75" thickBot="1" x14ac:dyDescent="0.3">
      <c r="A34" s="43" t="s">
        <v>27</v>
      </c>
      <c r="B34" s="62">
        <v>2</v>
      </c>
      <c r="C34" s="59">
        <v>2</v>
      </c>
      <c r="D34" s="64"/>
      <c r="E34" s="70" t="s">
        <v>135</v>
      </c>
      <c r="F34" s="67"/>
      <c r="G34" s="59">
        <v>2</v>
      </c>
      <c r="H34" s="18"/>
      <c r="I34" s="17" t="s">
        <v>94</v>
      </c>
    </row>
    <row r="35" spans="1:9" ht="16.5" thickBot="1" x14ac:dyDescent="0.3">
      <c r="A35" s="43" t="s">
        <v>28</v>
      </c>
      <c r="B35" s="62">
        <v>2</v>
      </c>
      <c r="C35" s="59"/>
      <c r="D35" s="64"/>
      <c r="E35" s="70"/>
      <c r="F35" s="67"/>
      <c r="G35" s="59">
        <v>2</v>
      </c>
      <c r="H35" s="18"/>
      <c r="I35" s="17" t="s">
        <v>209</v>
      </c>
    </row>
    <row r="36" spans="1:9" ht="32.25" thickBot="1" x14ac:dyDescent="0.3">
      <c r="A36" s="52" t="s">
        <v>29</v>
      </c>
      <c r="B36" s="53">
        <v>12</v>
      </c>
      <c r="C36" s="53">
        <v>8</v>
      </c>
      <c r="D36" s="54">
        <v>6.6699999999999995E-2</v>
      </c>
      <c r="E36" s="53"/>
      <c r="F36" s="53"/>
      <c r="G36" s="12">
        <f>SUM(G37:G42)</f>
        <v>8</v>
      </c>
      <c r="H36" s="13">
        <f>G36/B36</f>
        <v>0.66666666666666663</v>
      </c>
      <c r="I36" s="23"/>
    </row>
    <row r="37" spans="1:9" ht="39.75" thickBot="1" x14ac:dyDescent="0.3">
      <c r="A37" s="44" t="s">
        <v>30</v>
      </c>
      <c r="B37" s="62">
        <v>2</v>
      </c>
      <c r="C37" s="59">
        <v>2</v>
      </c>
      <c r="D37" s="64"/>
      <c r="E37" s="70" t="s">
        <v>139</v>
      </c>
      <c r="F37" s="67"/>
      <c r="G37" s="59">
        <v>2</v>
      </c>
      <c r="H37" s="18"/>
      <c r="I37" s="70" t="s">
        <v>139</v>
      </c>
    </row>
    <row r="38" spans="1:9" ht="24.75" thickBot="1" x14ac:dyDescent="0.3">
      <c r="A38" s="43" t="s">
        <v>31</v>
      </c>
      <c r="B38" s="62">
        <v>2</v>
      </c>
      <c r="C38" s="59">
        <v>2</v>
      </c>
      <c r="D38" s="64"/>
      <c r="E38" s="70" t="s">
        <v>140</v>
      </c>
      <c r="F38" s="67"/>
      <c r="G38" s="59">
        <v>2</v>
      </c>
      <c r="H38" s="18"/>
      <c r="I38" s="70" t="s">
        <v>140</v>
      </c>
    </row>
    <row r="39" spans="1:9" ht="36.75" thickBot="1" x14ac:dyDescent="0.3">
      <c r="A39" s="43" t="s">
        <v>32</v>
      </c>
      <c r="B39" s="62">
        <v>2</v>
      </c>
      <c r="C39" s="59">
        <v>2</v>
      </c>
      <c r="D39" s="64"/>
      <c r="E39" s="70" t="s">
        <v>140</v>
      </c>
      <c r="F39" s="67"/>
      <c r="G39" s="59">
        <v>2</v>
      </c>
      <c r="H39" s="18"/>
      <c r="I39" s="70" t="s">
        <v>140</v>
      </c>
    </row>
    <row r="40" spans="1:9" ht="24.75" thickBot="1" x14ac:dyDescent="0.3">
      <c r="A40" s="43" t="s">
        <v>33</v>
      </c>
      <c r="B40" s="62">
        <v>2</v>
      </c>
      <c r="C40" s="59">
        <v>2</v>
      </c>
      <c r="D40" s="64"/>
      <c r="E40" s="70"/>
      <c r="F40" s="67"/>
      <c r="G40" s="59">
        <v>2</v>
      </c>
      <c r="H40" s="18"/>
      <c r="I40" s="17"/>
    </row>
    <row r="41" spans="1:9" ht="24.75" thickBot="1" x14ac:dyDescent="0.3">
      <c r="A41" s="43" t="s">
        <v>34</v>
      </c>
      <c r="B41" s="62">
        <v>2</v>
      </c>
      <c r="C41" s="59"/>
      <c r="D41" s="64"/>
      <c r="E41" s="70"/>
      <c r="F41" s="67"/>
      <c r="G41" s="59">
        <v>0</v>
      </c>
      <c r="H41" s="18"/>
      <c r="I41" s="17"/>
    </row>
    <row r="42" spans="1:9" ht="48.75" thickBot="1" x14ac:dyDescent="0.3">
      <c r="A42" s="43" t="s">
        <v>35</v>
      </c>
      <c r="B42" s="62">
        <v>2</v>
      </c>
      <c r="C42" s="59"/>
      <c r="D42" s="64"/>
      <c r="E42" s="70"/>
      <c r="F42" s="67"/>
      <c r="G42" s="59">
        <v>0</v>
      </c>
      <c r="H42" s="18"/>
      <c r="I42" s="17"/>
    </row>
    <row r="43" spans="1:9" ht="32.25" thickBot="1" x14ac:dyDescent="0.3">
      <c r="A43" s="52" t="s">
        <v>36</v>
      </c>
      <c r="B43" s="53">
        <v>8</v>
      </c>
      <c r="C43" s="53">
        <v>8</v>
      </c>
      <c r="D43" s="54">
        <v>1</v>
      </c>
      <c r="E43" s="53"/>
      <c r="F43" s="53"/>
      <c r="G43" s="12">
        <f>SUM(G44:G47)</f>
        <v>8</v>
      </c>
      <c r="H43" s="13">
        <f>G43/B43</f>
        <v>1</v>
      </c>
      <c r="I43" s="23"/>
    </row>
    <row r="44" spans="1:9" ht="36.75" thickBot="1" x14ac:dyDescent="0.3">
      <c r="A44" s="43" t="s">
        <v>37</v>
      </c>
      <c r="B44" s="62">
        <v>2</v>
      </c>
      <c r="C44" s="59">
        <v>2</v>
      </c>
      <c r="D44" s="64"/>
      <c r="E44" s="70"/>
      <c r="F44" s="67"/>
      <c r="G44" s="59">
        <v>2</v>
      </c>
      <c r="H44" s="18"/>
      <c r="I44" s="17" t="s">
        <v>108</v>
      </c>
    </row>
    <row r="45" spans="1:9" ht="24.75" thickBot="1" x14ac:dyDescent="0.3">
      <c r="A45" s="43" t="s">
        <v>38</v>
      </c>
      <c r="B45" s="62">
        <v>2</v>
      </c>
      <c r="C45" s="59">
        <v>2</v>
      </c>
      <c r="D45" s="64"/>
      <c r="E45" s="70"/>
      <c r="F45" s="67"/>
      <c r="G45" s="59">
        <v>2</v>
      </c>
      <c r="H45" s="18"/>
      <c r="I45" s="17" t="s">
        <v>109</v>
      </c>
    </row>
    <row r="46" spans="1:9" ht="36.75" thickBot="1" x14ac:dyDescent="0.3">
      <c r="A46" s="43" t="s">
        <v>39</v>
      </c>
      <c r="B46" s="62">
        <v>2</v>
      </c>
      <c r="C46" s="59">
        <v>2</v>
      </c>
      <c r="D46" s="64"/>
      <c r="E46" s="70"/>
      <c r="F46" s="67"/>
      <c r="G46" s="59">
        <v>2</v>
      </c>
      <c r="H46" s="18"/>
      <c r="I46" s="17" t="s">
        <v>110</v>
      </c>
    </row>
    <row r="47" spans="1:9" ht="36.75" thickBot="1" x14ac:dyDescent="0.3">
      <c r="A47" s="43" t="s">
        <v>40</v>
      </c>
      <c r="B47" s="62">
        <v>2</v>
      </c>
      <c r="C47" s="59">
        <v>2</v>
      </c>
      <c r="D47" s="64"/>
      <c r="E47" s="70"/>
      <c r="F47" s="67"/>
      <c r="G47" s="59">
        <v>2</v>
      </c>
      <c r="H47" s="18"/>
      <c r="I47" s="17" t="s">
        <v>111</v>
      </c>
    </row>
    <row r="48" spans="1:9" ht="32.25" thickBot="1" x14ac:dyDescent="0.3">
      <c r="A48" s="52" t="s">
        <v>41</v>
      </c>
      <c r="B48" s="53">
        <v>4</v>
      </c>
      <c r="C48" s="53">
        <v>4</v>
      </c>
      <c r="D48" s="54">
        <v>1</v>
      </c>
      <c r="E48" s="53"/>
      <c r="F48" s="53"/>
      <c r="G48" s="12">
        <f>SUM(G49:G50)</f>
        <v>4</v>
      </c>
      <c r="H48" s="13">
        <f>G48/B48</f>
        <v>1</v>
      </c>
      <c r="I48" s="23"/>
    </row>
    <row r="49" spans="1:9" ht="48.75" thickBot="1" x14ac:dyDescent="0.3">
      <c r="A49" s="43" t="s">
        <v>42</v>
      </c>
      <c r="B49" s="62">
        <v>2</v>
      </c>
      <c r="C49" s="59">
        <v>2</v>
      </c>
      <c r="D49" s="64"/>
      <c r="E49" s="70"/>
      <c r="F49" s="67"/>
      <c r="G49" s="59">
        <v>2</v>
      </c>
      <c r="H49" s="18"/>
      <c r="I49" s="17" t="s">
        <v>112</v>
      </c>
    </row>
    <row r="50" spans="1:9" ht="48.75" thickBot="1" x14ac:dyDescent="0.3">
      <c r="A50" s="43" t="s">
        <v>43</v>
      </c>
      <c r="B50" s="62">
        <v>2</v>
      </c>
      <c r="C50" s="59">
        <v>2</v>
      </c>
      <c r="D50" s="64"/>
      <c r="E50" s="70"/>
      <c r="F50" s="67"/>
      <c r="G50" s="59">
        <v>2</v>
      </c>
      <c r="H50" s="18"/>
      <c r="I50" s="17" t="s">
        <v>113</v>
      </c>
    </row>
    <row r="51" spans="1:9" ht="16.5" thickBot="1" x14ac:dyDescent="0.3">
      <c r="A51" s="52" t="s">
        <v>44</v>
      </c>
      <c r="B51" s="53">
        <v>4</v>
      </c>
      <c r="C51" s="53">
        <v>4</v>
      </c>
      <c r="D51" s="54">
        <v>1</v>
      </c>
      <c r="E51" s="53"/>
      <c r="F51" s="53"/>
      <c r="G51" s="12">
        <f>SUM(G52:G53)</f>
        <v>4</v>
      </c>
      <c r="H51" s="13">
        <f>G51/B51</f>
        <v>1</v>
      </c>
      <c r="I51" s="23"/>
    </row>
    <row r="52" spans="1:9" ht="24.75" thickBot="1" x14ac:dyDescent="0.3">
      <c r="A52" s="43" t="s">
        <v>45</v>
      </c>
      <c r="B52" s="62">
        <v>2</v>
      </c>
      <c r="C52" s="59">
        <v>2</v>
      </c>
      <c r="D52" s="64"/>
      <c r="E52" s="70"/>
      <c r="F52" s="67"/>
      <c r="G52" s="59">
        <v>2</v>
      </c>
      <c r="H52" s="18"/>
      <c r="I52" s="17" t="s">
        <v>114</v>
      </c>
    </row>
    <row r="53" spans="1:9" ht="28.5" thickBot="1" x14ac:dyDescent="0.3">
      <c r="A53" s="41" t="s">
        <v>75</v>
      </c>
      <c r="B53" s="62">
        <v>2</v>
      </c>
      <c r="C53" s="59">
        <v>2</v>
      </c>
      <c r="D53" s="64"/>
      <c r="E53" s="70"/>
      <c r="F53" s="67"/>
      <c r="G53" s="59">
        <v>2</v>
      </c>
      <c r="H53" s="18"/>
      <c r="I53" s="17" t="s">
        <v>115</v>
      </c>
    </row>
    <row r="54" spans="1:9" ht="32.25" thickBot="1" x14ac:dyDescent="0.3">
      <c r="A54" s="52" t="s">
        <v>46</v>
      </c>
      <c r="B54" s="53">
        <v>4</v>
      </c>
      <c r="C54" s="53">
        <v>2</v>
      </c>
      <c r="D54" s="54">
        <v>0.5</v>
      </c>
      <c r="E54" s="53"/>
      <c r="F54" s="53"/>
      <c r="G54" s="12">
        <f>SUM(G55:G56)</f>
        <v>2</v>
      </c>
      <c r="H54" s="13">
        <f>G54/B54</f>
        <v>0.5</v>
      </c>
      <c r="I54" s="23"/>
    </row>
    <row r="55" spans="1:9" ht="24.75" thickBot="1" x14ac:dyDescent="0.3">
      <c r="A55" s="43" t="s">
        <v>47</v>
      </c>
      <c r="B55" s="62">
        <v>2</v>
      </c>
      <c r="C55" s="59">
        <v>2</v>
      </c>
      <c r="D55" s="64"/>
      <c r="E55" s="70"/>
      <c r="F55" s="67"/>
      <c r="G55" s="59">
        <v>1</v>
      </c>
      <c r="H55" s="18"/>
      <c r="I55" s="17" t="s">
        <v>143</v>
      </c>
    </row>
    <row r="56" spans="1:9" ht="36.75" thickBot="1" x14ac:dyDescent="0.3">
      <c r="A56" s="43" t="s">
        <v>48</v>
      </c>
      <c r="B56" s="62">
        <v>2</v>
      </c>
      <c r="C56" s="59"/>
      <c r="D56" s="64"/>
      <c r="E56" s="70"/>
      <c r="F56" s="67"/>
      <c r="G56" s="59">
        <v>1</v>
      </c>
      <c r="H56" s="18"/>
      <c r="I56" s="17" t="s">
        <v>208</v>
      </c>
    </row>
    <row r="57" spans="1:9" ht="32.25" thickBot="1" x14ac:dyDescent="0.3">
      <c r="A57" s="55" t="s">
        <v>49</v>
      </c>
      <c r="B57" s="53">
        <v>8</v>
      </c>
      <c r="C57" s="53">
        <v>8</v>
      </c>
      <c r="D57" s="54">
        <v>1</v>
      </c>
      <c r="E57" s="53"/>
      <c r="F57" s="53"/>
      <c r="G57" s="12">
        <f>SUM(G58:G61)</f>
        <v>8</v>
      </c>
      <c r="H57" s="13">
        <f>G57/B57</f>
        <v>1</v>
      </c>
      <c r="I57" s="23"/>
    </row>
    <row r="58" spans="1:9" ht="24.75" thickBot="1" x14ac:dyDescent="0.3">
      <c r="A58" s="43" t="s">
        <v>50</v>
      </c>
      <c r="B58" s="62">
        <v>2</v>
      </c>
      <c r="C58" s="59">
        <v>2</v>
      </c>
      <c r="D58" s="64"/>
      <c r="E58" s="70"/>
      <c r="F58" s="67"/>
      <c r="G58" s="59">
        <v>2</v>
      </c>
      <c r="H58" s="18"/>
      <c r="I58" s="17" t="s">
        <v>146</v>
      </c>
    </row>
    <row r="59" spans="1:9" ht="36.75" thickBot="1" x14ac:dyDescent="0.3">
      <c r="A59" s="43" t="s">
        <v>51</v>
      </c>
      <c r="B59" s="62">
        <v>2</v>
      </c>
      <c r="C59" s="59">
        <v>2</v>
      </c>
      <c r="D59" s="64"/>
      <c r="E59" s="70"/>
      <c r="F59" s="67"/>
      <c r="G59" s="59">
        <v>2</v>
      </c>
      <c r="H59" s="18"/>
      <c r="I59" s="17" t="s">
        <v>147</v>
      </c>
    </row>
    <row r="60" spans="1:9" ht="24.75" thickBot="1" x14ac:dyDescent="0.3">
      <c r="A60" s="43" t="s">
        <v>52</v>
      </c>
      <c r="B60" s="62">
        <v>2</v>
      </c>
      <c r="C60" s="59">
        <v>2</v>
      </c>
      <c r="D60" s="64"/>
      <c r="E60" s="70"/>
      <c r="F60" s="67"/>
      <c r="G60" s="59">
        <v>2</v>
      </c>
      <c r="H60" s="18"/>
      <c r="I60" s="17" t="s">
        <v>148</v>
      </c>
    </row>
    <row r="61" spans="1:9" ht="48.75" thickBot="1" x14ac:dyDescent="0.3">
      <c r="A61" s="43" t="s">
        <v>53</v>
      </c>
      <c r="B61" s="62">
        <v>2</v>
      </c>
      <c r="C61" s="59">
        <v>2</v>
      </c>
      <c r="D61" s="64"/>
      <c r="E61" s="70"/>
      <c r="F61" s="67"/>
      <c r="G61" s="59">
        <v>2</v>
      </c>
      <c r="H61" s="18"/>
      <c r="I61" s="17" t="s">
        <v>149</v>
      </c>
    </row>
    <row r="62" spans="1:9" ht="32.25" thickBot="1" x14ac:dyDescent="0.3">
      <c r="A62" s="52" t="s">
        <v>54</v>
      </c>
      <c r="B62" s="53">
        <v>4</v>
      </c>
      <c r="C62" s="71">
        <v>4</v>
      </c>
      <c r="D62" s="54">
        <v>1</v>
      </c>
      <c r="E62" s="53"/>
      <c r="F62" s="53"/>
      <c r="G62" s="12">
        <f>SUM(G63:G64)</f>
        <v>2</v>
      </c>
      <c r="H62" s="13">
        <f>G62/B62</f>
        <v>0.5</v>
      </c>
      <c r="I62" s="10"/>
    </row>
    <row r="63" spans="1:9" ht="36.75" thickBot="1" x14ac:dyDescent="0.3">
      <c r="A63" s="43" t="s">
        <v>55</v>
      </c>
      <c r="B63" s="62">
        <v>2</v>
      </c>
      <c r="C63" s="59">
        <v>2</v>
      </c>
      <c r="D63" s="64"/>
      <c r="E63" s="70"/>
      <c r="F63" s="67"/>
      <c r="G63" s="59">
        <v>2</v>
      </c>
      <c r="H63" s="18"/>
      <c r="I63" s="17" t="s">
        <v>122</v>
      </c>
    </row>
    <row r="64" spans="1:9" ht="24.75" thickBot="1" x14ac:dyDescent="0.3">
      <c r="A64" s="43" t="s">
        <v>56</v>
      </c>
      <c r="B64" s="62">
        <v>2</v>
      </c>
      <c r="C64" s="59">
        <v>2</v>
      </c>
      <c r="D64" s="64"/>
      <c r="E64" s="70"/>
      <c r="F64" s="67"/>
      <c r="G64" s="59">
        <v>0</v>
      </c>
      <c r="H64" s="18"/>
      <c r="I64" s="17"/>
    </row>
    <row r="65" spans="1:9" ht="16.5" thickBot="1" x14ac:dyDescent="0.3">
      <c r="A65" s="56" t="s">
        <v>57</v>
      </c>
      <c r="B65" s="53">
        <v>4</v>
      </c>
      <c r="C65" s="53">
        <v>4</v>
      </c>
      <c r="D65" s="54">
        <v>1</v>
      </c>
      <c r="E65" s="53"/>
      <c r="F65" s="53"/>
      <c r="G65" s="12">
        <f>SUM(G66:G67)</f>
        <v>2</v>
      </c>
      <c r="H65" s="13">
        <f>G65/B65</f>
        <v>0.5</v>
      </c>
      <c r="I65" s="10"/>
    </row>
    <row r="66" spans="1:9" ht="48.75" thickBot="1" x14ac:dyDescent="0.3">
      <c r="A66" s="72" t="s">
        <v>58</v>
      </c>
      <c r="B66" s="62">
        <v>2</v>
      </c>
      <c r="C66" s="59">
        <v>2</v>
      </c>
      <c r="D66" s="64"/>
      <c r="E66" s="70"/>
      <c r="F66" s="67"/>
      <c r="G66" s="59">
        <v>1</v>
      </c>
      <c r="H66" s="18"/>
      <c r="I66" s="17" t="s">
        <v>150</v>
      </c>
    </row>
    <row r="67" spans="1:9" ht="72.75" thickBot="1" x14ac:dyDescent="0.3">
      <c r="A67" s="73" t="s">
        <v>59</v>
      </c>
      <c r="B67" s="62">
        <v>2</v>
      </c>
      <c r="C67" s="59">
        <v>2</v>
      </c>
      <c r="D67" s="64"/>
      <c r="E67" s="70"/>
      <c r="F67" s="67"/>
      <c r="G67" s="36">
        <v>1</v>
      </c>
      <c r="H67" s="18"/>
      <c r="I67" s="17"/>
    </row>
    <row r="68" spans="1:9" ht="32.25" thickBot="1" x14ac:dyDescent="0.3">
      <c r="A68" s="57" t="s">
        <v>60</v>
      </c>
      <c r="B68" s="50">
        <v>16</v>
      </c>
      <c r="C68" s="50">
        <v>10</v>
      </c>
      <c r="D68" s="51">
        <v>0.625</v>
      </c>
      <c r="E68" s="60"/>
      <c r="F68" s="50"/>
      <c r="G68" s="7">
        <f>SUM(G69,G74,G77)</f>
        <v>9</v>
      </c>
      <c r="H68" s="9">
        <f>G68/B68</f>
        <v>0.5625</v>
      </c>
      <c r="I68" s="10"/>
    </row>
    <row r="69" spans="1:9" ht="32.25" thickBot="1" x14ac:dyDescent="0.3">
      <c r="A69" s="56" t="s">
        <v>61</v>
      </c>
      <c r="B69" s="53">
        <v>8</v>
      </c>
      <c r="C69" s="53">
        <v>8</v>
      </c>
      <c r="D69" s="54">
        <v>1</v>
      </c>
      <c r="E69" s="53"/>
      <c r="F69" s="53"/>
      <c r="G69" s="12">
        <f>SUM(G70:G73)</f>
        <v>5</v>
      </c>
      <c r="H69" s="13">
        <f>G69/B69</f>
        <v>0.625</v>
      </c>
      <c r="I69" s="10"/>
    </row>
    <row r="70" spans="1:9" ht="48.75" thickBot="1" x14ac:dyDescent="0.3">
      <c r="A70" s="45" t="s">
        <v>62</v>
      </c>
      <c r="B70" s="62">
        <v>2</v>
      </c>
      <c r="C70" s="59">
        <v>2</v>
      </c>
      <c r="D70" s="64"/>
      <c r="E70" s="70"/>
      <c r="F70" s="67"/>
      <c r="G70" s="59">
        <v>2</v>
      </c>
      <c r="H70" s="18"/>
      <c r="I70" s="17" t="s">
        <v>151</v>
      </c>
    </row>
    <row r="71" spans="1:9" ht="16.5" thickBot="1" x14ac:dyDescent="0.3">
      <c r="A71" s="45" t="s">
        <v>63</v>
      </c>
      <c r="B71" s="62">
        <v>2</v>
      </c>
      <c r="C71" s="59">
        <v>2</v>
      </c>
      <c r="D71" s="64"/>
      <c r="E71" s="70"/>
      <c r="F71" s="67"/>
      <c r="G71" s="59">
        <v>1</v>
      </c>
      <c r="H71" s="18"/>
      <c r="I71" s="17" t="s">
        <v>144</v>
      </c>
    </row>
    <row r="72" spans="1:9" ht="60.75" thickBot="1" x14ac:dyDescent="0.3">
      <c r="A72" s="45" t="s">
        <v>64</v>
      </c>
      <c r="B72" s="62">
        <v>2</v>
      </c>
      <c r="C72" s="59">
        <v>2</v>
      </c>
      <c r="D72" s="64"/>
      <c r="E72" s="70"/>
      <c r="F72" s="67"/>
      <c r="G72" s="59">
        <v>2</v>
      </c>
      <c r="H72" s="18"/>
      <c r="I72" s="17" t="s">
        <v>145</v>
      </c>
    </row>
    <row r="73" spans="1:9" ht="48.75" thickBot="1" x14ac:dyDescent="0.3">
      <c r="A73" s="45" t="s">
        <v>65</v>
      </c>
      <c r="B73" s="62">
        <v>2</v>
      </c>
      <c r="C73" s="59">
        <v>2</v>
      </c>
      <c r="D73" s="64"/>
      <c r="E73" s="70"/>
      <c r="F73" s="67"/>
      <c r="G73" s="59">
        <v>0</v>
      </c>
      <c r="H73" s="18"/>
      <c r="I73" s="17"/>
    </row>
    <row r="74" spans="1:9" ht="32.25" thickBot="1" x14ac:dyDescent="0.3">
      <c r="A74" s="56" t="s">
        <v>66</v>
      </c>
      <c r="B74" s="53">
        <v>4</v>
      </c>
      <c r="C74" s="53">
        <v>0</v>
      </c>
      <c r="D74" s="54">
        <v>0</v>
      </c>
      <c r="E74" s="53"/>
      <c r="F74" s="53"/>
      <c r="G74" s="12">
        <f>SUM(G75:G76)</f>
        <v>2</v>
      </c>
      <c r="H74" s="13">
        <f>G74/B74</f>
        <v>0.5</v>
      </c>
      <c r="I74" s="10"/>
    </row>
    <row r="75" spans="1:9" ht="24.75" thickBot="1" x14ac:dyDescent="0.3">
      <c r="A75" s="45" t="s">
        <v>67</v>
      </c>
      <c r="B75" s="62">
        <v>2</v>
      </c>
      <c r="C75" s="59"/>
      <c r="D75" s="64"/>
      <c r="E75" s="70"/>
      <c r="F75" s="67"/>
      <c r="G75" s="36">
        <v>1</v>
      </c>
      <c r="H75" s="18"/>
      <c r="I75" s="17"/>
    </row>
    <row r="76" spans="1:9" ht="24.75" thickBot="1" x14ac:dyDescent="0.3">
      <c r="A76" s="45" t="s">
        <v>68</v>
      </c>
      <c r="B76" s="62">
        <v>2</v>
      </c>
      <c r="C76" s="59"/>
      <c r="D76" s="64"/>
      <c r="E76" s="70"/>
      <c r="F76" s="67"/>
      <c r="G76" s="36">
        <v>1</v>
      </c>
      <c r="H76" s="18"/>
      <c r="I76" s="17"/>
    </row>
    <row r="77" spans="1:9" ht="16.5" thickBot="1" x14ac:dyDescent="0.3">
      <c r="A77" s="56" t="s">
        <v>69</v>
      </c>
      <c r="B77" s="53">
        <v>4</v>
      </c>
      <c r="C77" s="53">
        <v>2</v>
      </c>
      <c r="D77" s="54">
        <v>0.02</v>
      </c>
      <c r="E77" s="53"/>
      <c r="F77" s="53"/>
      <c r="G77" s="12">
        <f>SUM(G78:G79)</f>
        <v>2</v>
      </c>
      <c r="H77" s="13">
        <f>G77/B77</f>
        <v>0.5</v>
      </c>
      <c r="I77" s="10"/>
    </row>
    <row r="78" spans="1:9" ht="24.75" thickBot="1" x14ac:dyDescent="0.3">
      <c r="A78" s="45" t="s">
        <v>70</v>
      </c>
      <c r="B78" s="62">
        <v>2</v>
      </c>
      <c r="C78" s="59">
        <v>2</v>
      </c>
      <c r="D78" s="64"/>
      <c r="E78" s="70"/>
      <c r="F78" s="67"/>
      <c r="G78" s="59">
        <v>2</v>
      </c>
      <c r="H78" s="18"/>
      <c r="I78" s="17" t="s">
        <v>99</v>
      </c>
    </row>
    <row r="79" spans="1:9" ht="24.75" thickBot="1" x14ac:dyDescent="0.3">
      <c r="A79" s="72" t="s">
        <v>71</v>
      </c>
      <c r="B79" s="62">
        <v>2</v>
      </c>
      <c r="C79" s="59"/>
      <c r="D79" s="64"/>
      <c r="E79" s="70"/>
      <c r="F79" s="67"/>
      <c r="G79" s="59">
        <v>0</v>
      </c>
      <c r="H79" s="18"/>
      <c r="I79" s="17"/>
    </row>
    <row r="80" spans="1:9" ht="48" customHeight="1" thickBot="1" x14ac:dyDescent="0.3">
      <c r="A80" s="46" t="s">
        <v>72</v>
      </c>
      <c r="B80" s="61">
        <v>88</v>
      </c>
      <c r="C80" s="47">
        <v>72</v>
      </c>
      <c r="D80" s="65"/>
      <c r="E80" s="40"/>
      <c r="F80" s="66"/>
      <c r="G80" s="12">
        <f>SUM(G68,G32,G18)</f>
        <v>62</v>
      </c>
      <c r="H80" s="31"/>
      <c r="I80" s="15"/>
    </row>
    <row r="81" spans="1:9" ht="32.25" customHeight="1" thickBot="1" x14ac:dyDescent="0.3">
      <c r="A81" s="46" t="s">
        <v>73</v>
      </c>
      <c r="B81" s="61">
        <v>100</v>
      </c>
      <c r="C81" s="48">
        <v>82</v>
      </c>
      <c r="D81" s="65"/>
      <c r="E81" s="40"/>
      <c r="F81" s="68"/>
      <c r="G81" s="12">
        <f>G80/88*100</f>
        <v>70.454545454545453</v>
      </c>
      <c r="H81" s="12"/>
      <c r="I81" s="15"/>
    </row>
    <row r="82" spans="1:9" ht="16.5" thickBot="1" x14ac:dyDescent="0.3">
      <c r="A82" s="46" t="s">
        <v>74</v>
      </c>
      <c r="B82" s="69"/>
      <c r="C82" s="100" t="s">
        <v>88</v>
      </c>
      <c r="D82" s="101"/>
      <c r="E82" s="42"/>
      <c r="F82" s="40"/>
      <c r="G82" s="100" t="s">
        <v>129</v>
      </c>
      <c r="H82" s="101"/>
      <c r="I82" s="10"/>
    </row>
  </sheetData>
  <mergeCells count="13">
    <mergeCell ref="E2:H2"/>
    <mergeCell ref="A5:I5"/>
    <mergeCell ref="C82:D82"/>
    <mergeCell ref="G82:H82"/>
    <mergeCell ref="A16:A17"/>
    <mergeCell ref="B16:B17"/>
    <mergeCell ref="C16:E16"/>
    <mergeCell ref="F16:I16"/>
    <mergeCell ref="A10:I10"/>
    <mergeCell ref="A7:I7"/>
    <mergeCell ref="A8:I8"/>
    <mergeCell ref="A9:I9"/>
    <mergeCell ref="A12:I12"/>
  </mergeCells>
  <hyperlinks>
    <hyperlink ref="A27" r:id="rId1" display="https://thuvienphapluat.vn/phap-luat/tim-van-ban.aspx?keyword=01/2014/TT-BGD%C4%90T&amp;area=2&amp;type=0&amp;match=False&amp;vc=True&amp;lan=1"/>
    <hyperlink ref="A30" r:id="rId2" display="https://thuvienphapluat.vn/phap-luat/tim-van-ban.aspx?keyword=03/2014/TT-BTTTT&amp;area=2&amp;type=0&amp;match=False&amp;vc=True&amp;lan=1"/>
  </hyperlinks>
  <pageMargins left="0.7" right="0.7" top="0.75" bottom="0.75" header="0.3" footer="0.3"/>
  <pageSetup paperSize="9" orientation="portrait" verticalDpi="0"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abSelected="1" topLeftCell="A59" workbookViewId="0">
      <selection activeCell="G68" sqref="G68"/>
    </sheetView>
  </sheetViews>
  <sheetFormatPr defaultRowHeight="15" x14ac:dyDescent="0.25"/>
  <cols>
    <col min="1" max="1" width="39.7109375" customWidth="1"/>
    <col min="4" max="4" width="12.7109375" customWidth="1"/>
    <col min="5" max="5" width="37.7109375" customWidth="1"/>
    <col min="6" max="7" width="11.7109375" customWidth="1"/>
    <col min="8" max="8" width="12.7109375" customWidth="1"/>
    <col min="9" max="9" width="44.7109375" customWidth="1"/>
  </cols>
  <sheetData>
    <row r="1" spans="1:9" ht="22.5" customHeight="1" x14ac:dyDescent="0.25">
      <c r="A1" s="76" t="s">
        <v>152</v>
      </c>
      <c r="F1" s="120" t="s">
        <v>154</v>
      </c>
      <c r="G1" s="120"/>
      <c r="H1" s="120"/>
      <c r="I1" s="120"/>
    </row>
    <row r="2" spans="1:9" ht="16.5" x14ac:dyDescent="0.25">
      <c r="A2" s="76" t="s">
        <v>153</v>
      </c>
      <c r="F2" s="120" t="s">
        <v>155</v>
      </c>
      <c r="G2" s="120"/>
      <c r="H2" s="120"/>
      <c r="I2" s="120"/>
    </row>
    <row r="3" spans="1:9" ht="16.5" x14ac:dyDescent="0.25">
      <c r="A3" s="77" t="s">
        <v>201</v>
      </c>
      <c r="B3" s="78"/>
    </row>
    <row r="4" spans="1:9" ht="18.75" x14ac:dyDescent="0.25">
      <c r="A4" s="121" t="s">
        <v>156</v>
      </c>
      <c r="B4" s="121"/>
      <c r="C4" s="121"/>
      <c r="D4" s="121"/>
      <c r="E4" s="121"/>
      <c r="F4" s="121"/>
      <c r="G4" s="121"/>
      <c r="H4" s="121"/>
      <c r="I4" s="121"/>
    </row>
    <row r="5" spans="1:9" ht="18.75" x14ac:dyDescent="0.25">
      <c r="A5" s="121" t="s">
        <v>157</v>
      </c>
      <c r="B5" s="121"/>
      <c r="C5" s="121"/>
      <c r="D5" s="121"/>
      <c r="E5" s="121"/>
      <c r="F5" s="121"/>
      <c r="G5" s="121"/>
      <c r="H5" s="121"/>
      <c r="I5" s="121"/>
    </row>
    <row r="6" spans="1:9" ht="16.5" x14ac:dyDescent="0.25">
      <c r="A6" s="119" t="s">
        <v>158</v>
      </c>
      <c r="B6" s="119"/>
      <c r="C6" s="119"/>
      <c r="D6" s="119"/>
      <c r="E6" s="119"/>
      <c r="F6" s="119"/>
      <c r="G6" s="119"/>
      <c r="H6" s="119"/>
      <c r="I6" s="119"/>
    </row>
    <row r="7" spans="1:9" ht="16.5" x14ac:dyDescent="0.25">
      <c r="A7" s="119" t="s">
        <v>159</v>
      </c>
      <c r="B7" s="119"/>
      <c r="C7" s="119"/>
      <c r="D7" s="119"/>
      <c r="E7" s="119"/>
      <c r="F7" s="119"/>
      <c r="G7" s="119"/>
      <c r="H7" s="119"/>
      <c r="I7" s="119"/>
    </row>
    <row r="8" spans="1:9" ht="16.5" x14ac:dyDescent="0.25">
      <c r="A8" s="119" t="s">
        <v>160</v>
      </c>
      <c r="B8" s="119"/>
      <c r="C8" s="119"/>
      <c r="D8" s="119"/>
      <c r="E8" s="119"/>
      <c r="F8" s="119"/>
      <c r="G8" s="119"/>
      <c r="H8" s="119"/>
      <c r="I8" s="119"/>
    </row>
    <row r="9" spans="1:9" ht="16.5" x14ac:dyDescent="0.25">
      <c r="A9" s="119" t="s">
        <v>161</v>
      </c>
      <c r="B9" s="119"/>
      <c r="C9" s="119"/>
      <c r="D9" s="119"/>
      <c r="E9" s="119"/>
      <c r="F9" s="119"/>
      <c r="G9" s="119"/>
      <c r="H9" s="119"/>
      <c r="I9" s="119"/>
    </row>
    <row r="10" spans="1:9" ht="16.5" thickBot="1" x14ac:dyDescent="0.3">
      <c r="A10" s="79"/>
    </row>
    <row r="11" spans="1:9" ht="33" customHeight="1" thickBot="1" x14ac:dyDescent="0.3">
      <c r="A11" s="110" t="s">
        <v>0</v>
      </c>
      <c r="B11" s="110" t="s">
        <v>1</v>
      </c>
      <c r="C11" s="112" t="s">
        <v>2</v>
      </c>
      <c r="D11" s="113"/>
      <c r="E11" s="114"/>
      <c r="F11" s="104" t="s">
        <v>3</v>
      </c>
      <c r="G11" s="105"/>
      <c r="H11" s="105"/>
      <c r="I11" s="106"/>
    </row>
    <row r="12" spans="1:9" ht="237" thickBot="1" x14ac:dyDescent="0.3">
      <c r="A12" s="111"/>
      <c r="B12" s="111"/>
      <c r="C12" s="38" t="s">
        <v>162</v>
      </c>
      <c r="D12" s="38" t="s">
        <v>163</v>
      </c>
      <c r="E12" s="38" t="s">
        <v>164</v>
      </c>
      <c r="F12" s="58" t="s">
        <v>7</v>
      </c>
      <c r="G12" s="58" t="s">
        <v>8</v>
      </c>
      <c r="H12" s="5" t="s">
        <v>9</v>
      </c>
      <c r="I12" s="58" t="s">
        <v>10</v>
      </c>
    </row>
    <row r="13" spans="1:9" ht="16.5" thickBot="1" x14ac:dyDescent="0.3">
      <c r="A13" s="80" t="s">
        <v>11</v>
      </c>
      <c r="B13" s="81">
        <v>20</v>
      </c>
      <c r="C13" s="40" t="s">
        <v>165</v>
      </c>
      <c r="D13" s="40" t="s">
        <v>166</v>
      </c>
      <c r="E13" s="40"/>
      <c r="F13" s="7">
        <v>14</v>
      </c>
      <c r="G13" s="8">
        <f>SUM(G14,G21,G24)</f>
        <v>10</v>
      </c>
      <c r="H13" s="9">
        <f>G13/B13</f>
        <v>0.5</v>
      </c>
      <c r="I13" s="10"/>
    </row>
    <row r="14" spans="1:9" ht="16.5" thickBot="1" x14ac:dyDescent="0.3">
      <c r="A14" s="41" t="s">
        <v>12</v>
      </c>
      <c r="B14" s="42">
        <v>12</v>
      </c>
      <c r="C14" s="40" t="s">
        <v>167</v>
      </c>
      <c r="D14" s="40"/>
      <c r="E14" s="40"/>
      <c r="F14" s="10">
        <v>7</v>
      </c>
      <c r="G14" s="12">
        <f>SUM(G15:G20)</f>
        <v>6</v>
      </c>
      <c r="H14" s="13">
        <f>G14/B14</f>
        <v>0.5</v>
      </c>
      <c r="I14" s="10"/>
    </row>
    <row r="15" spans="1:9" ht="119.25" customHeight="1" thickBot="1" x14ac:dyDescent="0.3">
      <c r="A15" s="41" t="s">
        <v>13</v>
      </c>
      <c r="B15" s="40">
        <v>2</v>
      </c>
      <c r="C15" s="40" t="s">
        <v>168</v>
      </c>
      <c r="D15" s="40"/>
      <c r="E15" s="40" t="s">
        <v>169</v>
      </c>
      <c r="F15" s="40" t="s">
        <v>168</v>
      </c>
      <c r="G15" s="59">
        <v>2</v>
      </c>
      <c r="H15" s="16"/>
      <c r="I15" s="17" t="s">
        <v>89</v>
      </c>
    </row>
    <row r="16" spans="1:9" ht="24.75" thickBot="1" x14ac:dyDescent="0.3">
      <c r="A16" s="43" t="s">
        <v>14</v>
      </c>
      <c r="B16" s="40">
        <v>2</v>
      </c>
      <c r="C16" s="40">
        <v>2</v>
      </c>
      <c r="D16" s="40"/>
      <c r="E16" s="40"/>
      <c r="F16" s="40">
        <v>2</v>
      </c>
      <c r="G16" s="59">
        <v>2</v>
      </c>
      <c r="H16" s="16"/>
      <c r="I16" s="17" t="s">
        <v>202</v>
      </c>
    </row>
    <row r="17" spans="1:9" ht="16.5" thickBot="1" x14ac:dyDescent="0.3">
      <c r="A17" s="43" t="s">
        <v>15</v>
      </c>
      <c r="B17" s="40">
        <v>2</v>
      </c>
      <c r="C17" s="40">
        <v>2</v>
      </c>
      <c r="D17" s="40"/>
      <c r="E17" s="40"/>
      <c r="F17" s="40">
        <v>2</v>
      </c>
      <c r="G17" s="59">
        <v>1</v>
      </c>
      <c r="H17" s="16"/>
      <c r="I17" s="17" t="s">
        <v>203</v>
      </c>
    </row>
    <row r="18" spans="1:9" ht="48.75" thickBot="1" x14ac:dyDescent="0.3">
      <c r="A18" s="43" t="s">
        <v>16</v>
      </c>
      <c r="B18" s="40">
        <v>2</v>
      </c>
      <c r="C18" s="40">
        <v>2</v>
      </c>
      <c r="D18" s="40"/>
      <c r="E18" s="40"/>
      <c r="F18" s="40">
        <v>2</v>
      </c>
      <c r="G18" s="59">
        <v>0</v>
      </c>
      <c r="H18" s="16"/>
      <c r="I18" s="17"/>
    </row>
    <row r="19" spans="1:9" ht="36.75" thickBot="1" x14ac:dyDescent="0.3">
      <c r="A19" s="43" t="s">
        <v>17</v>
      </c>
      <c r="B19" s="40">
        <v>2</v>
      </c>
      <c r="C19" s="40">
        <v>2</v>
      </c>
      <c r="D19" s="40"/>
      <c r="E19" s="40"/>
      <c r="F19" s="40">
        <v>2</v>
      </c>
      <c r="G19" s="59">
        <v>1</v>
      </c>
      <c r="H19" s="16"/>
      <c r="I19" s="17" t="s">
        <v>204</v>
      </c>
    </row>
    <row r="20" spans="1:9" ht="24.75" thickBot="1" x14ac:dyDescent="0.3">
      <c r="A20" s="43" t="s">
        <v>18</v>
      </c>
      <c r="B20" s="40">
        <v>2</v>
      </c>
      <c r="C20" s="40">
        <v>2</v>
      </c>
      <c r="D20" s="40"/>
      <c r="E20" s="40"/>
      <c r="F20" s="40">
        <v>2</v>
      </c>
      <c r="G20" s="59">
        <v>0</v>
      </c>
      <c r="H20" s="16"/>
      <c r="I20" s="17"/>
    </row>
    <row r="21" spans="1:9" ht="16.5" thickBot="1" x14ac:dyDescent="0.3">
      <c r="A21" s="41" t="s">
        <v>19</v>
      </c>
      <c r="B21" s="42">
        <v>4</v>
      </c>
      <c r="C21" s="40" t="s">
        <v>170</v>
      </c>
      <c r="D21" s="40"/>
      <c r="E21" s="40"/>
      <c r="F21" s="10">
        <v>3</v>
      </c>
      <c r="G21" s="12">
        <f>SUM(G22,G23)</f>
        <v>2</v>
      </c>
      <c r="H21" s="13">
        <f>G21/B21</f>
        <v>0.5</v>
      </c>
      <c r="I21" s="35"/>
    </row>
    <row r="22" spans="1:9" ht="119.25" customHeight="1" thickBot="1" x14ac:dyDescent="0.3">
      <c r="A22" s="82" t="s">
        <v>171</v>
      </c>
      <c r="B22" s="117">
        <v>2</v>
      </c>
      <c r="C22" s="117">
        <v>2</v>
      </c>
      <c r="D22" s="117"/>
      <c r="E22" s="117" t="s">
        <v>173</v>
      </c>
      <c r="F22" s="117">
        <v>2</v>
      </c>
      <c r="G22" s="59">
        <v>2</v>
      </c>
      <c r="H22" s="18"/>
      <c r="I22" s="93" t="s">
        <v>173</v>
      </c>
    </row>
    <row r="23" spans="1:9" ht="156" customHeight="1" thickBot="1" x14ac:dyDescent="0.3">
      <c r="A23" s="83" t="s">
        <v>172</v>
      </c>
      <c r="B23" s="118"/>
      <c r="C23" s="118"/>
      <c r="D23" s="118"/>
      <c r="E23" s="118"/>
      <c r="F23" s="118"/>
      <c r="G23" s="59">
        <v>0</v>
      </c>
      <c r="H23" s="18"/>
      <c r="I23" s="94"/>
    </row>
    <row r="24" spans="1:9" ht="40.5" thickBot="1" x14ac:dyDescent="0.3">
      <c r="A24" s="41" t="s">
        <v>21</v>
      </c>
      <c r="B24" s="40">
        <v>2</v>
      </c>
      <c r="C24" s="40">
        <v>2</v>
      </c>
      <c r="D24" s="40"/>
      <c r="E24" s="40"/>
      <c r="F24" s="40">
        <v>2</v>
      </c>
      <c r="G24" s="12">
        <f>SUM(G26,G27)</f>
        <v>2</v>
      </c>
      <c r="I24" s="22"/>
    </row>
    <row r="25" spans="1:9" ht="16.5" thickBot="1" x14ac:dyDescent="0.3">
      <c r="A25" s="41" t="s">
        <v>22</v>
      </c>
      <c r="B25" s="42">
        <v>4</v>
      </c>
      <c r="C25" s="40" t="s">
        <v>168</v>
      </c>
      <c r="D25" s="84"/>
      <c r="E25" s="40"/>
      <c r="F25" s="92">
        <f>SUM(F26:F27)</f>
        <v>2</v>
      </c>
      <c r="G25" s="92">
        <f>SUM(G26:G27)</f>
        <v>2</v>
      </c>
      <c r="H25" s="14">
        <f>G25/B25</f>
        <v>0.5</v>
      </c>
    </row>
    <row r="26" spans="1:9" ht="95.25" customHeight="1" thickBot="1" x14ac:dyDescent="0.3">
      <c r="A26" s="85" t="s">
        <v>23</v>
      </c>
      <c r="B26" s="40">
        <v>2</v>
      </c>
      <c r="C26" s="40">
        <v>2</v>
      </c>
      <c r="E26" s="40"/>
      <c r="F26" s="40">
        <v>2</v>
      </c>
      <c r="G26" s="59">
        <v>2</v>
      </c>
      <c r="H26" s="18"/>
      <c r="I26" s="40" t="s">
        <v>174</v>
      </c>
    </row>
    <row r="27" spans="1:9" ht="28.5" thickBot="1" x14ac:dyDescent="0.3">
      <c r="A27" s="80" t="s">
        <v>24</v>
      </c>
      <c r="B27" s="40">
        <v>2</v>
      </c>
      <c r="C27" s="40">
        <v>0</v>
      </c>
      <c r="D27" s="40"/>
      <c r="E27" s="40"/>
      <c r="F27" s="40">
        <v>0</v>
      </c>
      <c r="G27" s="59">
        <v>0</v>
      </c>
      <c r="H27" s="18"/>
      <c r="I27" s="37"/>
    </row>
    <row r="28" spans="1:9" ht="16.5" thickBot="1" x14ac:dyDescent="0.3">
      <c r="A28" s="80" t="s">
        <v>25</v>
      </c>
      <c r="B28" s="81">
        <v>52</v>
      </c>
      <c r="C28" s="40" t="s">
        <v>175</v>
      </c>
      <c r="D28" s="40" t="s">
        <v>176</v>
      </c>
      <c r="E28" s="40"/>
      <c r="F28" s="40">
        <v>0</v>
      </c>
      <c r="G28" s="8">
        <f>SUM(G29,G32,G39,G44,G47,G50,G53,G58,G61)</f>
        <v>33</v>
      </c>
      <c r="H28" s="9">
        <f>G28/B28</f>
        <v>0.63461538461538458</v>
      </c>
      <c r="I28" s="23"/>
    </row>
    <row r="29" spans="1:9" ht="32.25" thickBot="1" x14ac:dyDescent="0.3">
      <c r="A29" s="41" t="s">
        <v>26</v>
      </c>
      <c r="B29" s="42">
        <v>4</v>
      </c>
      <c r="C29" s="40" t="s">
        <v>170</v>
      </c>
      <c r="D29" s="84"/>
      <c r="E29" s="40"/>
      <c r="F29" s="10">
        <v>4</v>
      </c>
      <c r="G29" s="12">
        <f>SUM(G30,G31)</f>
        <v>4</v>
      </c>
      <c r="H29" s="13">
        <f>G29/B29</f>
        <v>1</v>
      </c>
      <c r="I29" s="23"/>
    </row>
    <row r="30" spans="1:9" ht="72.75" thickBot="1" x14ac:dyDescent="0.3">
      <c r="A30" s="43" t="s">
        <v>27</v>
      </c>
      <c r="B30" s="40">
        <v>2</v>
      </c>
      <c r="C30" s="40">
        <v>2</v>
      </c>
      <c r="D30" s="40"/>
      <c r="E30" s="40" t="s">
        <v>177</v>
      </c>
      <c r="F30" s="59">
        <v>2</v>
      </c>
      <c r="G30" s="59">
        <v>2</v>
      </c>
      <c r="H30" s="18"/>
      <c r="I30" s="40" t="s">
        <v>177</v>
      </c>
    </row>
    <row r="31" spans="1:9" ht="16.5" thickBot="1" x14ac:dyDescent="0.3">
      <c r="A31" s="43" t="s">
        <v>28</v>
      </c>
      <c r="B31" s="40">
        <v>2</v>
      </c>
      <c r="C31" s="40" t="s">
        <v>178</v>
      </c>
      <c r="D31" s="40"/>
      <c r="E31" s="40" t="s">
        <v>179</v>
      </c>
      <c r="F31" s="59">
        <v>2</v>
      </c>
      <c r="G31" s="59">
        <v>2</v>
      </c>
      <c r="H31" s="18"/>
      <c r="I31" s="40" t="s">
        <v>179</v>
      </c>
    </row>
    <row r="32" spans="1:9" ht="32.25" thickBot="1" x14ac:dyDescent="0.3">
      <c r="A32" s="41" t="s">
        <v>29</v>
      </c>
      <c r="B32" s="42">
        <v>12</v>
      </c>
      <c r="C32" s="40" t="s">
        <v>180</v>
      </c>
      <c r="D32" s="40"/>
      <c r="E32" s="40"/>
      <c r="F32" s="10">
        <v>9</v>
      </c>
      <c r="G32" s="12">
        <f>SUM(G33:G38)</f>
        <v>5</v>
      </c>
      <c r="H32" s="13">
        <f>G32/B32</f>
        <v>0.41666666666666669</v>
      </c>
      <c r="I32" s="23"/>
    </row>
    <row r="33" spans="1:9" ht="39.75" thickBot="1" x14ac:dyDescent="0.3">
      <c r="A33" s="44" t="s">
        <v>30</v>
      </c>
      <c r="B33" s="40">
        <v>2</v>
      </c>
      <c r="C33" s="40">
        <v>2</v>
      </c>
      <c r="D33" s="40"/>
      <c r="E33" s="40"/>
      <c r="F33" s="59">
        <v>1</v>
      </c>
      <c r="G33" s="59">
        <v>1</v>
      </c>
      <c r="H33" s="18"/>
      <c r="I33" s="17" t="s">
        <v>95</v>
      </c>
    </row>
    <row r="34" spans="1:9" ht="24.75" thickBot="1" x14ac:dyDescent="0.3">
      <c r="A34" s="43" t="s">
        <v>31</v>
      </c>
      <c r="B34" s="40">
        <v>2</v>
      </c>
      <c r="C34" s="40">
        <v>2</v>
      </c>
      <c r="D34" s="40"/>
      <c r="E34" s="40"/>
      <c r="F34" s="59">
        <v>2</v>
      </c>
      <c r="G34" s="59">
        <v>2</v>
      </c>
      <c r="H34" s="18"/>
      <c r="I34" s="17" t="s">
        <v>205</v>
      </c>
    </row>
    <row r="35" spans="1:9" ht="36.75" thickBot="1" x14ac:dyDescent="0.3">
      <c r="A35" s="43" t="s">
        <v>32</v>
      </c>
      <c r="B35" s="40">
        <v>2</v>
      </c>
      <c r="C35" s="40">
        <v>2</v>
      </c>
      <c r="D35" s="40"/>
      <c r="E35" s="40"/>
      <c r="F35" s="59">
        <v>2</v>
      </c>
      <c r="G35" s="59">
        <v>2</v>
      </c>
      <c r="H35" s="18"/>
      <c r="I35" s="17" t="s">
        <v>107</v>
      </c>
    </row>
    <row r="36" spans="1:9" ht="24.75" thickBot="1" x14ac:dyDescent="0.3">
      <c r="A36" s="43" t="s">
        <v>33</v>
      </c>
      <c r="B36" s="40">
        <v>2</v>
      </c>
      <c r="C36" s="40">
        <v>2</v>
      </c>
      <c r="D36" s="40"/>
      <c r="E36" s="40"/>
      <c r="F36" s="59">
        <v>2</v>
      </c>
      <c r="G36" s="59">
        <v>0</v>
      </c>
      <c r="H36" s="18"/>
      <c r="I36" s="17"/>
    </row>
    <row r="37" spans="1:9" ht="24.75" thickBot="1" x14ac:dyDescent="0.3">
      <c r="A37" s="43" t="s">
        <v>34</v>
      </c>
      <c r="B37" s="40">
        <v>2</v>
      </c>
      <c r="C37" s="40">
        <v>2</v>
      </c>
      <c r="D37" s="40"/>
      <c r="E37" s="40"/>
      <c r="F37" s="59">
        <v>1</v>
      </c>
      <c r="G37" s="59">
        <v>0</v>
      </c>
      <c r="H37" s="18"/>
      <c r="I37" s="17"/>
    </row>
    <row r="38" spans="1:9" ht="48.75" thickBot="1" x14ac:dyDescent="0.3">
      <c r="A38" s="43" t="s">
        <v>35</v>
      </c>
      <c r="B38" s="40">
        <v>2</v>
      </c>
      <c r="C38" s="40">
        <v>2</v>
      </c>
      <c r="D38" s="40"/>
      <c r="E38" s="40"/>
      <c r="F38" s="59">
        <v>1</v>
      </c>
      <c r="G38" s="59">
        <v>0</v>
      </c>
      <c r="H38" s="18"/>
      <c r="I38" s="17"/>
    </row>
    <row r="39" spans="1:9" ht="32.25" thickBot="1" x14ac:dyDescent="0.3">
      <c r="A39" s="41" t="s">
        <v>36</v>
      </c>
      <c r="B39" s="42">
        <v>8</v>
      </c>
      <c r="C39" s="40" t="s">
        <v>181</v>
      </c>
      <c r="D39" s="84"/>
      <c r="E39" s="40"/>
      <c r="F39" s="10">
        <v>8</v>
      </c>
      <c r="G39" s="12">
        <f>SUM(G40:G43)</f>
        <v>8</v>
      </c>
      <c r="H39" s="13">
        <f>G39/B39</f>
        <v>1</v>
      </c>
      <c r="I39" s="23"/>
    </row>
    <row r="40" spans="1:9" ht="36.75" thickBot="1" x14ac:dyDescent="0.3">
      <c r="A40" s="43" t="s">
        <v>37</v>
      </c>
      <c r="B40" s="40">
        <v>2</v>
      </c>
      <c r="C40" s="40">
        <v>2</v>
      </c>
      <c r="D40" s="40"/>
      <c r="E40" s="40"/>
      <c r="F40" s="59">
        <v>2</v>
      </c>
      <c r="G40" s="59">
        <v>2</v>
      </c>
      <c r="H40" s="18"/>
      <c r="I40" s="17" t="s">
        <v>108</v>
      </c>
    </row>
    <row r="41" spans="1:9" ht="24.75" thickBot="1" x14ac:dyDescent="0.3">
      <c r="A41" s="43" t="s">
        <v>38</v>
      </c>
      <c r="B41" s="40">
        <v>2</v>
      </c>
      <c r="C41" s="40">
        <v>2</v>
      </c>
      <c r="D41" s="40"/>
      <c r="E41" s="40"/>
      <c r="F41" s="59">
        <v>2</v>
      </c>
      <c r="G41" s="59">
        <v>2</v>
      </c>
      <c r="H41" s="18"/>
      <c r="I41" s="17" t="s">
        <v>109</v>
      </c>
    </row>
    <row r="42" spans="1:9" ht="36.75" thickBot="1" x14ac:dyDescent="0.3">
      <c r="A42" s="43" t="s">
        <v>39</v>
      </c>
      <c r="B42" s="40">
        <v>2</v>
      </c>
      <c r="C42" s="40">
        <v>2</v>
      </c>
      <c r="D42" s="40"/>
      <c r="E42" s="40"/>
      <c r="F42" s="59">
        <v>2</v>
      </c>
      <c r="G42" s="59">
        <v>2</v>
      </c>
      <c r="H42" s="18"/>
      <c r="I42" s="17" t="s">
        <v>110</v>
      </c>
    </row>
    <row r="43" spans="1:9" ht="36.75" thickBot="1" x14ac:dyDescent="0.3">
      <c r="A43" s="43" t="s">
        <v>40</v>
      </c>
      <c r="B43" s="40">
        <v>2</v>
      </c>
      <c r="C43" s="40">
        <v>2</v>
      </c>
      <c r="D43" s="40"/>
      <c r="E43" s="40"/>
      <c r="F43" s="59">
        <v>2</v>
      </c>
      <c r="G43" s="59">
        <v>2</v>
      </c>
      <c r="H43" s="18"/>
      <c r="I43" s="17" t="s">
        <v>111</v>
      </c>
    </row>
    <row r="44" spans="1:9" ht="32.25" thickBot="1" x14ac:dyDescent="0.3">
      <c r="A44" s="41" t="s">
        <v>182</v>
      </c>
      <c r="B44" s="42">
        <v>4</v>
      </c>
      <c r="C44" s="40" t="s">
        <v>183</v>
      </c>
      <c r="D44" s="84"/>
      <c r="E44" s="40"/>
      <c r="F44" s="10">
        <v>4</v>
      </c>
      <c r="G44" s="12">
        <f>SUM(G45:G46)</f>
        <v>4</v>
      </c>
      <c r="H44" s="13">
        <f>G44/B44</f>
        <v>1</v>
      </c>
      <c r="I44" s="23"/>
    </row>
    <row r="45" spans="1:9" ht="48.75" thickBot="1" x14ac:dyDescent="0.3">
      <c r="A45" s="43" t="s">
        <v>42</v>
      </c>
      <c r="B45" s="40">
        <v>2</v>
      </c>
      <c r="C45" s="40">
        <v>2</v>
      </c>
      <c r="D45" s="40"/>
      <c r="E45" s="40"/>
      <c r="F45" s="59">
        <v>2</v>
      </c>
      <c r="G45" s="59">
        <v>2</v>
      </c>
      <c r="H45" s="18"/>
      <c r="I45" s="17" t="s">
        <v>112</v>
      </c>
    </row>
    <row r="46" spans="1:9" ht="48.75" thickBot="1" x14ac:dyDescent="0.3">
      <c r="A46" s="43" t="s">
        <v>43</v>
      </c>
      <c r="B46" s="40">
        <v>2</v>
      </c>
      <c r="C46" s="40">
        <v>2</v>
      </c>
      <c r="D46" s="40"/>
      <c r="E46" s="40"/>
      <c r="F46" s="59">
        <v>2</v>
      </c>
      <c r="G46" s="59">
        <v>2</v>
      </c>
      <c r="H46" s="18"/>
      <c r="I46" s="17" t="s">
        <v>113</v>
      </c>
    </row>
    <row r="47" spans="1:9" ht="16.5" thickBot="1" x14ac:dyDescent="0.3">
      <c r="A47" s="41" t="s">
        <v>184</v>
      </c>
      <c r="B47" s="42">
        <v>4</v>
      </c>
      <c r="C47" s="40" t="s">
        <v>170</v>
      </c>
      <c r="D47" s="84"/>
      <c r="E47" s="40"/>
      <c r="F47" s="10">
        <v>4</v>
      </c>
      <c r="G47" s="12">
        <f>SUM(G48:G49)</f>
        <v>4</v>
      </c>
      <c r="H47" s="13">
        <f>G47/B47</f>
        <v>1</v>
      </c>
      <c r="I47" s="23"/>
    </row>
    <row r="48" spans="1:9" ht="24.75" thickBot="1" x14ac:dyDescent="0.3">
      <c r="A48" s="43" t="s">
        <v>45</v>
      </c>
      <c r="B48" s="40">
        <v>2</v>
      </c>
      <c r="C48" s="40">
        <v>2</v>
      </c>
      <c r="D48" s="40"/>
      <c r="E48" s="40"/>
      <c r="F48" s="59">
        <v>2</v>
      </c>
      <c r="G48" s="59">
        <v>2</v>
      </c>
      <c r="H48" s="18"/>
      <c r="I48" s="17" t="s">
        <v>114</v>
      </c>
    </row>
    <row r="49" spans="1:9" ht="28.5" thickBot="1" x14ac:dyDescent="0.3">
      <c r="A49" s="41" t="s">
        <v>185</v>
      </c>
      <c r="B49" s="40">
        <v>2</v>
      </c>
      <c r="C49" s="40">
        <v>2</v>
      </c>
      <c r="D49" s="40"/>
      <c r="E49" s="40"/>
      <c r="F49" s="59">
        <v>2</v>
      </c>
      <c r="G49" s="59">
        <v>2</v>
      </c>
      <c r="H49" s="18"/>
      <c r="I49" s="17" t="s">
        <v>115</v>
      </c>
    </row>
    <row r="50" spans="1:9" ht="32.25" thickBot="1" x14ac:dyDescent="0.3">
      <c r="A50" s="41" t="s">
        <v>186</v>
      </c>
      <c r="B50" s="42">
        <v>4</v>
      </c>
      <c r="C50" s="40" t="s">
        <v>168</v>
      </c>
      <c r="D50" s="40"/>
      <c r="E50" s="40"/>
      <c r="F50" s="10">
        <v>3</v>
      </c>
      <c r="G50" s="12">
        <f>SUM(G51:G52)</f>
        <v>0</v>
      </c>
      <c r="H50" s="13">
        <f>G50/B50</f>
        <v>0</v>
      </c>
      <c r="I50" s="23"/>
    </row>
    <row r="51" spans="1:9" ht="24.75" thickBot="1" x14ac:dyDescent="0.3">
      <c r="A51" s="43" t="s">
        <v>47</v>
      </c>
      <c r="B51" s="40">
        <v>2</v>
      </c>
      <c r="C51" s="40">
        <v>2</v>
      </c>
      <c r="D51" s="40"/>
      <c r="E51" s="40"/>
      <c r="F51" s="59">
        <v>1</v>
      </c>
      <c r="G51" s="59">
        <v>0</v>
      </c>
      <c r="H51" s="18"/>
      <c r="I51" s="17"/>
    </row>
    <row r="52" spans="1:9" ht="36.75" thickBot="1" x14ac:dyDescent="0.3">
      <c r="A52" s="43" t="s">
        <v>48</v>
      </c>
      <c r="B52" s="40">
        <v>2</v>
      </c>
      <c r="C52" s="40">
        <v>0</v>
      </c>
      <c r="D52" s="40"/>
      <c r="E52" s="40"/>
      <c r="F52" s="59">
        <v>2</v>
      </c>
      <c r="G52" s="59">
        <v>0</v>
      </c>
      <c r="H52" s="18"/>
      <c r="I52" s="17"/>
    </row>
    <row r="53" spans="1:9" ht="32.25" thickBot="1" x14ac:dyDescent="0.3">
      <c r="A53" s="86" t="s">
        <v>187</v>
      </c>
      <c r="B53" s="42">
        <v>8</v>
      </c>
      <c r="C53" s="40" t="s">
        <v>188</v>
      </c>
      <c r="D53" s="84"/>
      <c r="E53" s="40"/>
      <c r="F53" s="10">
        <v>8</v>
      </c>
      <c r="G53" s="12">
        <f>SUM(G54:G57)</f>
        <v>4</v>
      </c>
      <c r="H53" s="13">
        <f>G53/B53</f>
        <v>0.5</v>
      </c>
      <c r="I53" s="23"/>
    </row>
    <row r="54" spans="1:9" ht="24.75" thickBot="1" x14ac:dyDescent="0.3">
      <c r="A54" s="43" t="s">
        <v>50</v>
      </c>
      <c r="B54" s="40">
        <v>2</v>
      </c>
      <c r="C54" s="40">
        <v>2</v>
      </c>
      <c r="D54" s="40"/>
      <c r="E54" s="40"/>
      <c r="F54" s="59">
        <v>1</v>
      </c>
      <c r="G54" s="59">
        <v>1</v>
      </c>
      <c r="H54" s="18"/>
      <c r="I54" s="17" t="s">
        <v>118</v>
      </c>
    </row>
    <row r="55" spans="1:9" ht="36.75" thickBot="1" x14ac:dyDescent="0.3">
      <c r="A55" s="43" t="s">
        <v>51</v>
      </c>
      <c r="B55" s="40">
        <v>2</v>
      </c>
      <c r="C55" s="40">
        <v>2</v>
      </c>
      <c r="D55" s="40"/>
      <c r="E55" s="40"/>
      <c r="F55" s="59">
        <v>2</v>
      </c>
      <c r="G55" s="59">
        <v>1</v>
      </c>
      <c r="H55" s="18"/>
      <c r="I55" s="17" t="s">
        <v>119</v>
      </c>
    </row>
    <row r="56" spans="1:9" ht="24.75" thickBot="1" x14ac:dyDescent="0.3">
      <c r="A56" s="43" t="s">
        <v>52</v>
      </c>
      <c r="B56" s="40">
        <v>2</v>
      </c>
      <c r="C56" s="40">
        <v>2</v>
      </c>
      <c r="D56" s="40"/>
      <c r="E56" s="40"/>
      <c r="F56" s="59">
        <v>2</v>
      </c>
      <c r="G56" s="59">
        <v>1</v>
      </c>
      <c r="H56" s="18"/>
      <c r="I56" s="17" t="s">
        <v>206</v>
      </c>
    </row>
    <row r="57" spans="1:9" ht="36.75" thickBot="1" x14ac:dyDescent="0.3">
      <c r="A57" s="43" t="s">
        <v>53</v>
      </c>
      <c r="B57" s="40">
        <v>2</v>
      </c>
      <c r="C57" s="40">
        <v>2</v>
      </c>
      <c r="D57" s="40"/>
      <c r="E57" s="40"/>
      <c r="F57" s="59">
        <v>2</v>
      </c>
      <c r="G57" s="59">
        <v>1</v>
      </c>
      <c r="H57" s="18"/>
      <c r="I57" s="17" t="s">
        <v>121</v>
      </c>
    </row>
    <row r="58" spans="1:9" ht="32.25" thickBot="1" x14ac:dyDescent="0.3">
      <c r="A58" s="41" t="s">
        <v>189</v>
      </c>
      <c r="B58" s="42">
        <v>4</v>
      </c>
      <c r="C58" s="40" t="s">
        <v>183</v>
      </c>
      <c r="D58" s="84"/>
      <c r="E58" s="40"/>
      <c r="F58" s="10">
        <v>4</v>
      </c>
      <c r="G58" s="12">
        <f>SUM(G59:G60)</f>
        <v>2</v>
      </c>
      <c r="H58" s="13">
        <f>G58/B58</f>
        <v>0.5</v>
      </c>
      <c r="I58" s="10"/>
    </row>
    <row r="59" spans="1:9" ht="36.75" thickBot="1" x14ac:dyDescent="0.3">
      <c r="A59" s="43" t="s">
        <v>55</v>
      </c>
      <c r="B59" s="40">
        <v>2</v>
      </c>
      <c r="C59" s="40">
        <v>2</v>
      </c>
      <c r="D59" s="40"/>
      <c r="E59" s="40"/>
      <c r="F59" s="59">
        <v>2</v>
      </c>
      <c r="G59" s="59">
        <v>2</v>
      </c>
      <c r="H59" s="18"/>
      <c r="I59" s="17" t="s">
        <v>122</v>
      </c>
    </row>
    <row r="60" spans="1:9" ht="24.75" thickBot="1" x14ac:dyDescent="0.3">
      <c r="A60" s="43" t="s">
        <v>56</v>
      </c>
      <c r="B60" s="40">
        <v>2</v>
      </c>
      <c r="C60" s="40">
        <v>2</v>
      </c>
      <c r="D60" s="40"/>
      <c r="E60" s="40"/>
      <c r="F60" s="59">
        <v>2</v>
      </c>
      <c r="G60" s="59">
        <v>0</v>
      </c>
      <c r="H60" s="18"/>
      <c r="I60" s="17"/>
    </row>
    <row r="61" spans="1:9" ht="31.5" customHeight="1" thickBot="1" x14ac:dyDescent="0.3">
      <c r="A61" s="87" t="s">
        <v>190</v>
      </c>
      <c r="B61" s="42">
        <v>4</v>
      </c>
      <c r="C61" s="40" t="s">
        <v>170</v>
      </c>
      <c r="D61" s="84"/>
      <c r="E61" s="40"/>
      <c r="F61" s="10">
        <v>2</v>
      </c>
      <c r="G61" s="12">
        <f>SUM(G62:G63)</f>
        <v>2</v>
      </c>
      <c r="H61" s="13">
        <f>G61/B61</f>
        <v>0.5</v>
      </c>
      <c r="I61" s="10"/>
    </row>
    <row r="62" spans="1:9" ht="48.75" thickBot="1" x14ac:dyDescent="0.3">
      <c r="A62" s="88" t="s">
        <v>58</v>
      </c>
      <c r="B62" s="40">
        <v>2</v>
      </c>
      <c r="C62" s="40">
        <v>2</v>
      </c>
      <c r="D62" s="40"/>
      <c r="E62" s="40"/>
      <c r="F62" s="59">
        <v>1</v>
      </c>
      <c r="G62" s="59">
        <v>1</v>
      </c>
      <c r="H62" s="18"/>
      <c r="I62" s="17"/>
    </row>
    <row r="63" spans="1:9" ht="72.75" thickBot="1" x14ac:dyDescent="0.3">
      <c r="A63" s="88" t="s">
        <v>59</v>
      </c>
      <c r="B63" s="40">
        <v>2</v>
      </c>
      <c r="C63" s="40">
        <v>2</v>
      </c>
      <c r="D63" s="40"/>
      <c r="E63" s="40"/>
      <c r="F63" s="59">
        <v>1</v>
      </c>
      <c r="G63" s="59">
        <v>1</v>
      </c>
      <c r="H63" s="18"/>
      <c r="I63" s="17"/>
    </row>
    <row r="64" spans="1:9" ht="32.25" thickBot="1" x14ac:dyDescent="0.3">
      <c r="A64" s="89" t="s">
        <v>60</v>
      </c>
      <c r="B64" s="81">
        <v>16</v>
      </c>
      <c r="C64" s="40" t="s">
        <v>181</v>
      </c>
      <c r="D64" s="40" t="s">
        <v>191</v>
      </c>
      <c r="E64" s="40"/>
      <c r="F64" s="7">
        <v>12</v>
      </c>
      <c r="G64" s="7">
        <f>SUM(G65,G70,G73)</f>
        <v>10</v>
      </c>
      <c r="H64" s="9">
        <f>G64/B64</f>
        <v>0.625</v>
      </c>
      <c r="I64" s="10"/>
    </row>
    <row r="65" spans="1:9" ht="32.25" thickBot="1" x14ac:dyDescent="0.3">
      <c r="A65" s="87" t="s">
        <v>61</v>
      </c>
      <c r="B65" s="42">
        <v>8</v>
      </c>
      <c r="C65" s="40" t="s">
        <v>192</v>
      </c>
      <c r="D65" s="84"/>
      <c r="E65" s="40"/>
      <c r="F65" s="10">
        <v>6</v>
      </c>
      <c r="G65" s="12">
        <f>SUM(G66:G69)</f>
        <v>6</v>
      </c>
      <c r="H65" s="13">
        <f>G65/B65</f>
        <v>0.75</v>
      </c>
      <c r="I65" s="10"/>
    </row>
    <row r="66" spans="1:9" ht="48.75" thickBot="1" x14ac:dyDescent="0.3">
      <c r="A66" s="88" t="s">
        <v>62</v>
      </c>
      <c r="B66" s="40">
        <v>2</v>
      </c>
      <c r="C66" s="40">
        <v>2</v>
      </c>
      <c r="D66" s="40"/>
      <c r="E66" s="40"/>
      <c r="F66" s="59">
        <v>2</v>
      </c>
      <c r="G66" s="59">
        <v>2</v>
      </c>
      <c r="H66" s="18"/>
      <c r="I66" s="17" t="s">
        <v>207</v>
      </c>
    </row>
    <row r="67" spans="1:9" ht="24" customHeight="1" thickBot="1" x14ac:dyDescent="0.3">
      <c r="A67" s="88" t="s">
        <v>63</v>
      </c>
      <c r="B67" s="40">
        <v>2</v>
      </c>
      <c r="C67" s="40">
        <v>0</v>
      </c>
      <c r="D67" s="40"/>
      <c r="E67" s="40"/>
      <c r="F67" s="59">
        <v>1</v>
      </c>
      <c r="G67" s="59">
        <v>0</v>
      </c>
      <c r="H67" s="18"/>
      <c r="I67" s="17"/>
    </row>
    <row r="68" spans="1:9" ht="36.75" thickBot="1" x14ac:dyDescent="0.3">
      <c r="A68" s="88" t="s">
        <v>64</v>
      </c>
      <c r="B68" s="40">
        <v>2</v>
      </c>
      <c r="C68" s="40">
        <v>2</v>
      </c>
      <c r="D68" s="40"/>
      <c r="E68" s="40"/>
      <c r="F68" s="59">
        <v>2</v>
      </c>
      <c r="G68" s="59">
        <v>2</v>
      </c>
      <c r="H68" s="18"/>
      <c r="I68" s="40" t="s">
        <v>193</v>
      </c>
    </row>
    <row r="69" spans="1:9" ht="48.75" thickBot="1" x14ac:dyDescent="0.3">
      <c r="A69" s="88" t="s">
        <v>65</v>
      </c>
      <c r="B69" s="40">
        <v>2</v>
      </c>
      <c r="C69" s="40">
        <v>2</v>
      </c>
      <c r="D69" s="40"/>
      <c r="E69" s="40" t="s">
        <v>193</v>
      </c>
      <c r="F69" s="59">
        <v>1</v>
      </c>
      <c r="G69" s="59">
        <v>2</v>
      </c>
      <c r="H69" s="18"/>
      <c r="I69" s="17"/>
    </row>
    <row r="70" spans="1:9" ht="32.25" thickBot="1" x14ac:dyDescent="0.3">
      <c r="A70" s="87" t="s">
        <v>194</v>
      </c>
      <c r="B70" s="42">
        <v>4</v>
      </c>
      <c r="C70" s="40" t="s">
        <v>195</v>
      </c>
      <c r="D70" s="84"/>
      <c r="E70" s="40"/>
      <c r="F70" s="10">
        <v>2</v>
      </c>
      <c r="G70" s="12">
        <f>SUM(G71:G72)</f>
        <v>2</v>
      </c>
      <c r="H70" s="13">
        <f>G70/B70</f>
        <v>0.5</v>
      </c>
      <c r="I70" s="10"/>
    </row>
    <row r="71" spans="1:9" ht="24.75" thickBot="1" x14ac:dyDescent="0.3">
      <c r="A71" s="88" t="s">
        <v>67</v>
      </c>
      <c r="B71" s="40">
        <v>2</v>
      </c>
      <c r="C71" s="40">
        <v>0</v>
      </c>
      <c r="D71" s="40"/>
      <c r="E71" s="40"/>
      <c r="F71" s="59">
        <v>1</v>
      </c>
      <c r="G71" s="59">
        <v>2</v>
      </c>
      <c r="H71" s="18"/>
      <c r="I71" s="17"/>
    </row>
    <row r="72" spans="1:9" ht="24.75" thickBot="1" x14ac:dyDescent="0.3">
      <c r="A72" s="88" t="s">
        <v>68</v>
      </c>
      <c r="B72" s="40">
        <v>2</v>
      </c>
      <c r="C72" s="40">
        <v>0</v>
      </c>
      <c r="D72" s="40"/>
      <c r="E72" s="40"/>
      <c r="F72" s="59">
        <v>1</v>
      </c>
      <c r="G72" s="36">
        <v>0</v>
      </c>
      <c r="H72" s="18"/>
      <c r="I72" s="17"/>
    </row>
    <row r="73" spans="1:9" ht="16.5" thickBot="1" x14ac:dyDescent="0.3">
      <c r="A73" s="87" t="s">
        <v>196</v>
      </c>
      <c r="B73" s="42">
        <v>4</v>
      </c>
      <c r="C73" s="40" t="s">
        <v>168</v>
      </c>
      <c r="D73" s="84"/>
      <c r="E73" s="40"/>
      <c r="F73" s="10">
        <v>4</v>
      </c>
      <c r="G73" s="12">
        <f>SUM(G74:G75)</f>
        <v>2</v>
      </c>
      <c r="H73" s="13">
        <f>G73/B73</f>
        <v>0.5</v>
      </c>
      <c r="I73" s="10"/>
    </row>
    <row r="74" spans="1:9" ht="24.75" thickBot="1" x14ac:dyDescent="0.3">
      <c r="A74" s="88" t="s">
        <v>70</v>
      </c>
      <c r="B74" s="40">
        <v>2</v>
      </c>
      <c r="C74" s="40">
        <v>2</v>
      </c>
      <c r="D74" s="40"/>
      <c r="E74" s="40" t="s">
        <v>197</v>
      </c>
      <c r="F74" s="59">
        <v>2</v>
      </c>
      <c r="G74" s="59">
        <v>2</v>
      </c>
      <c r="H74" s="18"/>
      <c r="I74" s="40" t="s">
        <v>197</v>
      </c>
    </row>
    <row r="75" spans="1:9" ht="24.75" thickBot="1" x14ac:dyDescent="0.3">
      <c r="A75" s="88" t="s">
        <v>71</v>
      </c>
      <c r="B75" s="40">
        <v>2</v>
      </c>
      <c r="C75" s="40">
        <v>0</v>
      </c>
      <c r="D75" s="40"/>
      <c r="E75" s="40"/>
      <c r="F75" s="59">
        <v>2</v>
      </c>
      <c r="G75" s="59">
        <v>0</v>
      </c>
      <c r="H75" s="18"/>
      <c r="I75" s="17"/>
    </row>
    <row r="76" spans="1:9" ht="31.5" customHeight="1" thickBot="1" x14ac:dyDescent="0.3">
      <c r="A76" s="90" t="s">
        <v>72</v>
      </c>
      <c r="B76" s="42">
        <v>88</v>
      </c>
      <c r="C76" s="40" t="s">
        <v>198</v>
      </c>
      <c r="D76" s="40" t="s">
        <v>199</v>
      </c>
      <c r="E76" s="40"/>
      <c r="F76" s="10">
        <v>72</v>
      </c>
      <c r="G76" s="12">
        <f>SUM(G64,G28,G13)</f>
        <v>53</v>
      </c>
      <c r="H76" s="31"/>
      <c r="I76" s="15"/>
    </row>
    <row r="77" spans="1:9" ht="16.5" thickBot="1" x14ac:dyDescent="0.3">
      <c r="A77" s="90" t="s">
        <v>73</v>
      </c>
      <c r="B77" s="42">
        <v>100</v>
      </c>
      <c r="C77" s="40" t="s">
        <v>200</v>
      </c>
      <c r="D77" s="40"/>
      <c r="E77" s="40"/>
      <c r="F77" s="12">
        <v>81</v>
      </c>
      <c r="G77" s="12">
        <f>G76/88*100</f>
        <v>60.227272727272727</v>
      </c>
      <c r="H77" s="31"/>
      <c r="I77" s="15"/>
    </row>
    <row r="78" spans="1:9" ht="16.5" thickBot="1" x14ac:dyDescent="0.3">
      <c r="A78" s="90" t="s">
        <v>74</v>
      </c>
      <c r="B78" s="40"/>
      <c r="C78" s="15" t="s">
        <v>88</v>
      </c>
      <c r="D78" s="40"/>
      <c r="E78" s="40"/>
      <c r="F78" s="15" t="s">
        <v>88</v>
      </c>
      <c r="G78" s="34" t="s">
        <v>129</v>
      </c>
      <c r="H78" s="35"/>
      <c r="I78" s="10"/>
    </row>
    <row r="79" spans="1:9" x14ac:dyDescent="0.25">
      <c r="A79" s="91"/>
    </row>
  </sheetData>
  <mergeCells count="17">
    <mergeCell ref="A7:I7"/>
    <mergeCell ref="A8:I8"/>
    <mergeCell ref="A9:I9"/>
    <mergeCell ref="F1:I1"/>
    <mergeCell ref="F2:I2"/>
    <mergeCell ref="A4:I4"/>
    <mergeCell ref="A5:I5"/>
    <mergeCell ref="A6:I6"/>
    <mergeCell ref="A11:A12"/>
    <mergeCell ref="B11:B12"/>
    <mergeCell ref="C11:E11"/>
    <mergeCell ref="F11:I11"/>
    <mergeCell ref="B22:B23"/>
    <mergeCell ref="C22:C23"/>
    <mergeCell ref="D22:D23"/>
    <mergeCell ref="E22:E23"/>
    <mergeCell ref="F22:F23"/>
  </mergeCells>
  <hyperlinks>
    <hyperlink ref="A22" r:id="rId1" display="https://thuvienphapluat.vn/phap-luat/tim-van-ban.aspx?keyword=01/2014/TT-BGD%C4%90T&amp;area=2&amp;type=0&amp;match=False&amp;vc=True&amp;lan=1"/>
    <hyperlink ref="A23" r:id="rId2" display="https://thuvienphapluat.vn/phap-luat/tim-van-ban.aspx?keyword=01/2014/TT-BGD%C4%90T&amp;area=2&amp;type=0&amp;match=False&amp;vc=True&amp;lan=1"/>
    <hyperlink ref="A26" r:id="rId3" display="https://thuvienphapluat.vn/phap-luat/tim-van-ban.aspx?keyword=03/2014/TT-BTTTT&amp;area=2&amp;type=0&amp;match=False&amp;vc=True&amp;lan=1"/>
  </hyperlinks>
  <pageMargins left="0.7" right="0.7" top="0.75" bottom="0.75" header="0.3" footer="0.3"/>
  <pageSetup paperSize="9" orientation="portrait" verticalDpi="0" r:id="rId4"/>
  <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LIEU</vt:lpstr>
      <vt:lpstr>ThuNGa</vt:lpstr>
      <vt:lpstr>HuyenNga</vt:lpstr>
      <vt:lpstr>ThaiHung</vt:lpstr>
      <vt:lpstr>Sheet4</vt:lpstr>
      <vt:lpstr>LIEU!Print_Titles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Lieu</cp:lastModifiedBy>
  <cp:lastPrinted>2019-04-05T13:05:43Z</cp:lastPrinted>
  <dcterms:created xsi:type="dcterms:W3CDTF">2018-07-06T09:47:52Z</dcterms:created>
  <dcterms:modified xsi:type="dcterms:W3CDTF">2019-04-08T08:15:23Z</dcterms:modified>
</cp:coreProperties>
</file>